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2" windowHeight="8376" activeTab="0"/>
  </bookViews>
  <sheets>
    <sheet name="ブロック" sheetId="1" r:id="rId1"/>
  </sheets>
  <definedNames/>
  <calcPr fullCalcOnLoad="1"/>
</workbook>
</file>

<file path=xl/sharedStrings.xml><?xml version="1.0" encoding="utf-8"?>
<sst xmlns="http://schemas.openxmlformats.org/spreadsheetml/2006/main" count="530" uniqueCount="113">
  <si>
    <t>水堀・沼宮内</t>
  </si>
  <si>
    <t>鳥上・八川</t>
  </si>
  <si>
    <t>南アルプス</t>
  </si>
  <si>
    <t>馬木・みなり</t>
  </si>
  <si>
    <t>各務原市</t>
  </si>
  <si>
    <t>今市第三</t>
  </si>
  <si>
    <t>備考：</t>
  </si>
  <si>
    <t>－</t>
  </si>
  <si>
    <t>岩手県（e－５）</t>
  </si>
  <si>
    <t>e</t>
  </si>
  <si>
    <t>福井県（e－４）</t>
  </si>
  <si>
    <t>②</t>
  </si>
  <si>
    <t>常　　磐</t>
  </si>
  <si>
    <t>島根県（e－３）</t>
  </si>
  <si>
    <t>⑩</t>
  </si>
  <si>
    <t>③</t>
  </si>
  <si>
    <t>横　田　小</t>
  </si>
  <si>
    <t>香川県（e－２）</t>
  </si>
  <si>
    <t>⑦</t>
  </si>
  <si>
    <t>⑨</t>
  </si>
  <si>
    <t>⑤</t>
  </si>
  <si>
    <t>綾　　川</t>
  </si>
  <si>
    <t>富山県（ｅ－１）</t>
  </si>
  <si>
    <t>④</t>
  </si>
  <si>
    <t>⑥</t>
  </si>
  <si>
    <t>⑧</t>
  </si>
  <si>
    <t>①</t>
  </si>
  <si>
    <t>津　　沢</t>
  </si>
  <si>
    <t>順位</t>
  </si>
  <si>
    <t>負</t>
  </si>
  <si>
    <t>分</t>
  </si>
  <si>
    <t>勝</t>
  </si>
  <si>
    <t>勝点</t>
  </si>
  <si>
    <t>e</t>
  </si>
  <si>
    <t>福井県（ｄ－４）</t>
  </si>
  <si>
    <t>朝　　日</t>
  </si>
  <si>
    <t>島根県（ｄ－３）</t>
  </si>
  <si>
    <t>富山県（ｄ－２）</t>
  </si>
  <si>
    <t>蟹　　谷</t>
  </si>
  <si>
    <t>京都府（ｄ－１）</t>
  </si>
  <si>
    <t>瑞　　穂</t>
  </si>
  <si>
    <t>ｄ</t>
  </si>
  <si>
    <t>島根県（ｃ－４）</t>
  </si>
  <si>
    <t>岐阜県（ｃ－３）</t>
  </si>
  <si>
    <t>各務原市</t>
  </si>
  <si>
    <t>福井県（ｃ－２）</t>
  </si>
  <si>
    <t>糸　　生</t>
  </si>
  <si>
    <t>富山県（ｃ－１）</t>
  </si>
  <si>
    <t>大　　谷</t>
  </si>
  <si>
    <t>ｃ</t>
  </si>
  <si>
    <t>山梨県（ｂ－４）</t>
  </si>
  <si>
    <t>福井県（ｂ－３）</t>
  </si>
  <si>
    <t>Ｅchizen HOMES</t>
  </si>
  <si>
    <t>富山県（ｂ－２）</t>
  </si>
  <si>
    <t>石　　動</t>
  </si>
  <si>
    <t>山口県（ｂ－１）</t>
  </si>
  <si>
    <t>ＫＵＧＡ</t>
  </si>
  <si>
    <t>ｂ</t>
  </si>
  <si>
    <t>広島県（ａ－４）</t>
  </si>
  <si>
    <t>広　　島</t>
  </si>
  <si>
    <t>新潟県（ａ－３）</t>
  </si>
  <si>
    <t>新潟ＣＲＥＳＴ</t>
  </si>
  <si>
    <t>滋賀県（ａ－２）</t>
  </si>
  <si>
    <t>春　　照</t>
  </si>
  <si>
    <t>栃木県（ａ－１）</t>
  </si>
  <si>
    <t>フリーデン</t>
  </si>
  <si>
    <t>ａ</t>
  </si>
  <si>
    <t>奥出雲町三成公園ホッケー場</t>
  </si>
  <si>
    <t>会場：</t>
  </si>
  <si>
    <t>平成２６年８月９～１１日</t>
  </si>
  <si>
    <t>期日：</t>
  </si>
  <si>
    <t>【　女　子　の　部　グループリーグ】</t>
  </si>
  <si>
    <t>第３６回全国スポーツ少年団ホッケー交流大会</t>
  </si>
  <si>
    <t>各プール上位２チームが決勝トーナメント、その他のチームはフレンドリートーナメントへ進出。</t>
  </si>
  <si>
    <t>富山県（Ｆ－４）</t>
  </si>
  <si>
    <t>福井県（Ｆ－３）</t>
  </si>
  <si>
    <t>広島県（Ｆ－２）</t>
  </si>
  <si>
    <t>山口県（Ｆ－１）</t>
  </si>
  <si>
    <t>Ｆ</t>
  </si>
  <si>
    <t>島根県（Ｅ－４）</t>
  </si>
  <si>
    <t>京都府（Ｅ－３）</t>
  </si>
  <si>
    <t>京丹波町</t>
  </si>
  <si>
    <t>滋賀県（Ｅ－２）</t>
  </si>
  <si>
    <t>富山県（Ｅ－１）</t>
  </si>
  <si>
    <t>Ｅ</t>
  </si>
  <si>
    <t>岩手県（Ｄ－４）</t>
  </si>
  <si>
    <t>川　　口</t>
  </si>
  <si>
    <t>新潟県（Ｄ－３）</t>
  </si>
  <si>
    <t>島根県（Ｄ－２）</t>
  </si>
  <si>
    <t>阿　井　小</t>
  </si>
  <si>
    <t>福井県（Ｄ－１）</t>
  </si>
  <si>
    <t>Ｄ</t>
  </si>
  <si>
    <t>栃木県（Ｃ－４）</t>
  </si>
  <si>
    <t>岐阜県（Ｃ－３）</t>
  </si>
  <si>
    <t>島根県（Ｃ－２）</t>
  </si>
  <si>
    <t>鳥　上　小</t>
  </si>
  <si>
    <t>福井県（Ｃ－１）</t>
  </si>
  <si>
    <t>Echizen HOMES</t>
  </si>
  <si>
    <t>Ｃ</t>
  </si>
  <si>
    <t>福井県（Ｂ－４）</t>
  </si>
  <si>
    <t>山梨県（Ｂ－３）</t>
  </si>
  <si>
    <t>栃木県（Ｂ－２）</t>
  </si>
  <si>
    <t>島根県（Ｂ－１）</t>
  </si>
  <si>
    <t>八　　川</t>
  </si>
  <si>
    <t>Ｂ</t>
  </si>
  <si>
    <t>島根県（Ａ－４）</t>
  </si>
  <si>
    <t>滋賀県（Ａ－３）</t>
  </si>
  <si>
    <t>若　　葉</t>
  </si>
  <si>
    <t>富山県（Ａ－２）</t>
  </si>
  <si>
    <t>蟹谷・石動・東部</t>
  </si>
  <si>
    <t>香川県（Ａ-１）</t>
  </si>
  <si>
    <t>Ａ</t>
  </si>
  <si>
    <t>【　男　子　の　部　グループリーグ】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</si>
</sst>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18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left" vertical="center"/>
      <protection/>
    </xf>
    <xf numFmtId="0" fontId="23" fillId="0" borderId="0" xfId="60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horizontal="center" vertical="center" shrinkToFit="1"/>
      <protection/>
    </xf>
    <xf numFmtId="0" fontId="20" fillId="0" borderId="0" xfId="60" applyFont="1" applyBorder="1" applyAlignment="1">
      <alignment horizontal="center" vertical="top"/>
      <protection/>
    </xf>
    <xf numFmtId="0" fontId="20" fillId="0" borderId="0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right" vertical="center" shrinkToFit="1"/>
      <protection/>
    </xf>
    <xf numFmtId="0" fontId="22" fillId="0" borderId="0" xfId="60" applyFont="1" applyAlignment="1">
      <alignment horizontal="right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21" fillId="0" borderId="11" xfId="60" applyFont="1" applyBorder="1" applyAlignment="1">
      <alignment horizontal="center" vertical="center" shrinkToFit="1"/>
      <protection/>
    </xf>
    <xf numFmtId="0" fontId="21" fillId="0" borderId="12" xfId="60" applyFont="1" applyBorder="1" applyAlignment="1">
      <alignment horizontal="center" vertical="center" shrinkToFit="1"/>
      <protection/>
    </xf>
    <xf numFmtId="0" fontId="21" fillId="0" borderId="13" xfId="60" applyFont="1" applyBorder="1" applyAlignment="1">
      <alignment horizontal="center" vertical="center" shrinkToFit="1"/>
      <protection/>
    </xf>
    <xf numFmtId="0" fontId="20" fillId="0" borderId="14" xfId="60" applyFont="1" applyBorder="1" applyAlignment="1">
      <alignment horizontal="center" vertical="top"/>
      <protection/>
    </xf>
    <xf numFmtId="0" fontId="20" fillId="0" borderId="15" xfId="60" applyFont="1" applyBorder="1" applyAlignment="1">
      <alignment horizontal="center" vertical="top"/>
      <protection/>
    </xf>
    <xf numFmtId="0" fontId="20" fillId="0" borderId="16" xfId="60" applyFont="1" applyBorder="1" applyAlignment="1">
      <alignment horizontal="center" vertical="top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4" fillId="0" borderId="17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4" fillId="0" borderId="12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right" vertical="center" shrinkToFit="1"/>
      <protection/>
    </xf>
    <xf numFmtId="0" fontId="23" fillId="0" borderId="19" xfId="60" applyFont="1" applyBorder="1" applyAlignment="1">
      <alignment horizontal="center" vertical="center" shrinkToFit="1"/>
      <protection/>
    </xf>
    <xf numFmtId="0" fontId="21" fillId="0" borderId="20" xfId="60" applyFont="1" applyBorder="1" applyAlignment="1">
      <alignment horizontal="center" vertical="center" shrinkToFit="1"/>
      <protection/>
    </xf>
    <xf numFmtId="0" fontId="21" fillId="0" borderId="21" xfId="60" applyFont="1" applyBorder="1" applyAlignment="1">
      <alignment horizontal="center" vertical="center" shrinkToFit="1"/>
      <protection/>
    </xf>
    <xf numFmtId="0" fontId="21" fillId="0" borderId="22" xfId="60" applyFont="1" applyBorder="1" applyAlignment="1">
      <alignment horizontal="center" vertical="center" shrinkToFit="1"/>
      <protection/>
    </xf>
    <xf numFmtId="0" fontId="20" fillId="0" borderId="23" xfId="60" applyFont="1" applyBorder="1" applyAlignment="1">
      <alignment horizontal="center" vertical="top"/>
      <protection/>
    </xf>
    <xf numFmtId="0" fontId="20" fillId="0" borderId="24" xfId="60" applyFont="1" applyBorder="1" applyAlignment="1">
      <alignment horizontal="center" vertical="top"/>
      <protection/>
    </xf>
    <xf numFmtId="0" fontId="20" fillId="0" borderId="25" xfId="60" applyFont="1" applyBorder="1" applyAlignment="1">
      <alignment horizontal="center" vertical="top"/>
      <protection/>
    </xf>
    <xf numFmtId="0" fontId="20" fillId="0" borderId="21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24" fillId="0" borderId="26" xfId="60" applyFont="1" applyBorder="1" applyAlignment="1">
      <alignment horizontal="center" vertical="center"/>
      <protection/>
    </xf>
    <xf numFmtId="0" fontId="24" fillId="0" borderId="21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24" fillId="0" borderId="22" xfId="60" applyFont="1" applyBorder="1" applyAlignment="1">
      <alignment horizontal="center" vertical="center" shrinkToFit="1"/>
      <protection/>
    </xf>
    <xf numFmtId="0" fontId="23" fillId="0" borderId="27" xfId="60" applyFont="1" applyBorder="1" applyAlignment="1">
      <alignment horizontal="center" vertical="center" shrinkToFit="1"/>
      <protection/>
    </xf>
    <xf numFmtId="0" fontId="21" fillId="0" borderId="28" xfId="60" applyFont="1" applyBorder="1" applyAlignment="1">
      <alignment horizontal="center" vertical="center" shrinkToFit="1"/>
      <protection/>
    </xf>
    <xf numFmtId="0" fontId="21" fillId="0" borderId="29" xfId="60" applyFont="1" applyBorder="1" applyAlignment="1">
      <alignment horizontal="center" vertical="center" shrinkToFit="1"/>
      <protection/>
    </xf>
    <xf numFmtId="0" fontId="21" fillId="0" borderId="30" xfId="60" applyFont="1" applyBorder="1" applyAlignment="1">
      <alignment horizontal="center" vertical="center" shrinkToFit="1"/>
      <protection/>
    </xf>
    <xf numFmtId="0" fontId="20" fillId="0" borderId="31" xfId="60" applyFont="1" applyBorder="1" applyAlignment="1">
      <alignment horizontal="center" vertical="top"/>
      <protection/>
    </xf>
    <xf numFmtId="0" fontId="20" fillId="0" borderId="32" xfId="60" applyFont="1" applyBorder="1" applyAlignment="1">
      <alignment horizontal="center" vertical="top"/>
      <protection/>
    </xf>
    <xf numFmtId="0" fontId="20" fillId="0" borderId="33" xfId="60" applyFont="1" applyBorder="1" applyAlignment="1">
      <alignment horizontal="center" vertical="top"/>
      <protection/>
    </xf>
    <xf numFmtId="0" fontId="20" fillId="0" borderId="29" xfId="60" applyFont="1" applyBorder="1" applyAlignment="1">
      <alignment horizontal="center" vertical="top"/>
      <protection/>
    </xf>
    <xf numFmtId="0" fontId="20" fillId="0" borderId="34" xfId="60" applyFont="1" applyBorder="1" applyAlignment="1">
      <alignment horizontal="center" vertical="top"/>
      <protection/>
    </xf>
    <xf numFmtId="0" fontId="20" fillId="0" borderId="34" xfId="60" applyFont="1" applyBorder="1" applyAlignment="1">
      <alignment horizontal="center" vertical="center"/>
      <protection/>
    </xf>
    <xf numFmtId="0" fontId="20" fillId="0" borderId="34" xfId="60" applyFont="1" applyBorder="1" applyAlignment="1">
      <alignment horizontal="left" vertical="top"/>
      <protection/>
    </xf>
    <xf numFmtId="0" fontId="20" fillId="0" borderId="35" xfId="60" applyFont="1" applyBorder="1" applyAlignment="1">
      <alignment horizontal="right" vertical="top"/>
      <protection/>
    </xf>
    <xf numFmtId="0" fontId="24" fillId="0" borderId="30" xfId="60" applyFont="1" applyBorder="1" applyAlignment="1">
      <alignment horizontal="center" vertical="center" shrinkToFit="1"/>
      <protection/>
    </xf>
    <xf numFmtId="0" fontId="23" fillId="0" borderId="36" xfId="60" applyFont="1" applyBorder="1" applyAlignment="1">
      <alignment horizontal="center" vertical="center" shrinkToFit="1"/>
      <protection/>
    </xf>
    <xf numFmtId="0" fontId="20" fillId="0" borderId="37" xfId="60" applyFont="1" applyBorder="1" applyAlignment="1">
      <alignment horizontal="center" vertical="center"/>
      <protection/>
    </xf>
    <xf numFmtId="0" fontId="20" fillId="0" borderId="22" xfId="60" applyFont="1" applyBorder="1" applyAlignment="1">
      <alignment horizontal="right" vertical="center" shrinkToFit="1"/>
      <protection/>
    </xf>
    <xf numFmtId="0" fontId="20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38" xfId="60" applyFont="1" applyBorder="1" applyAlignment="1">
      <alignment horizontal="center" vertical="top"/>
      <protection/>
    </xf>
    <xf numFmtId="0" fontId="21" fillId="0" borderId="39" xfId="60" applyFont="1" applyBorder="1" applyAlignment="1">
      <alignment horizontal="center" vertical="center" shrinkToFit="1"/>
      <protection/>
    </xf>
    <xf numFmtId="0" fontId="21" fillId="0" borderId="40" xfId="60" applyFont="1" applyBorder="1" applyAlignment="1">
      <alignment horizontal="center" vertical="center" shrinkToFit="1"/>
      <protection/>
    </xf>
    <xf numFmtId="0" fontId="21" fillId="0" borderId="41" xfId="60" applyFont="1" applyBorder="1" applyAlignment="1">
      <alignment horizontal="center" vertical="center" shrinkToFit="1"/>
      <protection/>
    </xf>
    <xf numFmtId="0" fontId="20" fillId="0" borderId="42" xfId="60" applyFont="1" applyBorder="1" applyAlignment="1">
      <alignment horizontal="center" vertical="center"/>
      <protection/>
    </xf>
    <xf numFmtId="0" fontId="20" fillId="0" borderId="43" xfId="60" applyFont="1" applyBorder="1" applyAlignment="1">
      <alignment horizontal="center" vertical="center"/>
      <protection/>
    </xf>
    <xf numFmtId="0" fontId="20" fillId="0" borderId="40" xfId="60" applyFont="1" applyBorder="1" applyAlignment="1">
      <alignment horizontal="center" vertical="center"/>
      <protection/>
    </xf>
    <xf numFmtId="0" fontId="20" fillId="0" borderId="44" xfId="60" applyFont="1" applyBorder="1" applyAlignment="1">
      <alignment horizontal="center" vertical="center"/>
      <protection/>
    </xf>
    <xf numFmtId="0" fontId="20" fillId="0" borderId="44" xfId="60" applyFont="1" applyBorder="1" applyAlignment="1">
      <alignment horizontal="center" vertical="center"/>
      <protection/>
    </xf>
    <xf numFmtId="0" fontId="20" fillId="0" borderId="45" xfId="60" applyFont="1" applyBorder="1" applyAlignment="1">
      <alignment horizontal="center" vertical="top"/>
      <protection/>
    </xf>
    <xf numFmtId="0" fontId="20" fillId="0" borderId="46" xfId="60" applyFont="1" applyBorder="1" applyAlignment="1">
      <alignment horizontal="center" vertical="top"/>
      <protection/>
    </xf>
    <xf numFmtId="0" fontId="20" fillId="0" borderId="47" xfId="60" applyFont="1" applyBorder="1" applyAlignment="1">
      <alignment horizontal="center" vertical="top"/>
      <protection/>
    </xf>
    <xf numFmtId="0" fontId="20" fillId="0" borderId="40" xfId="60" applyFont="1" applyBorder="1" applyAlignment="1">
      <alignment horizontal="center" vertical="center"/>
      <protection/>
    </xf>
    <xf numFmtId="0" fontId="20" fillId="0" borderId="41" xfId="60" applyFont="1" applyBorder="1" applyAlignment="1">
      <alignment horizontal="right" vertical="center" shrinkToFit="1"/>
      <protection/>
    </xf>
    <xf numFmtId="0" fontId="20" fillId="0" borderId="48" xfId="60" applyFont="1" applyBorder="1" applyAlignment="1">
      <alignment horizontal="center" vertical="top"/>
      <protection/>
    </xf>
    <xf numFmtId="0" fontId="20" fillId="0" borderId="49" xfId="60" applyFont="1" applyBorder="1" applyAlignment="1">
      <alignment horizontal="center" vertical="top"/>
      <protection/>
    </xf>
    <xf numFmtId="0" fontId="24" fillId="0" borderId="40" xfId="60" applyFont="1" applyBorder="1" applyAlignment="1">
      <alignment horizontal="center" vertical="center"/>
      <protection/>
    </xf>
    <xf numFmtId="0" fontId="24" fillId="0" borderId="43" xfId="60" applyFont="1" applyBorder="1" applyAlignment="1">
      <alignment horizontal="center" vertical="center"/>
      <protection/>
    </xf>
    <xf numFmtId="0" fontId="20" fillId="0" borderId="43" xfId="60" applyFont="1" applyBorder="1" applyAlignment="1">
      <alignment horizontal="center" vertical="center"/>
      <protection/>
    </xf>
    <xf numFmtId="0" fontId="24" fillId="0" borderId="42" xfId="60" applyFont="1" applyBorder="1" applyAlignment="1">
      <alignment horizontal="center" vertical="center"/>
      <protection/>
    </xf>
    <xf numFmtId="0" fontId="24" fillId="0" borderId="44" xfId="60" applyFont="1" applyBorder="1" applyAlignment="1">
      <alignment horizontal="center" vertical="center"/>
      <protection/>
    </xf>
    <xf numFmtId="0" fontId="24" fillId="0" borderId="37" xfId="60" applyFont="1" applyBorder="1" applyAlignment="1">
      <alignment horizontal="center" vertical="center"/>
      <protection/>
    </xf>
    <xf numFmtId="0" fontId="25" fillId="0" borderId="50" xfId="60" applyFont="1" applyBorder="1" applyAlignment="1">
      <alignment horizontal="center" vertical="center" textRotation="255" shrinkToFit="1"/>
      <protection/>
    </xf>
    <xf numFmtId="0" fontId="25" fillId="0" borderId="51" xfId="60" applyFont="1" applyBorder="1" applyAlignment="1">
      <alignment horizontal="center" vertical="center" textRotation="255" shrinkToFit="1"/>
      <protection/>
    </xf>
    <xf numFmtId="0" fontId="25" fillId="0" borderId="52" xfId="60" applyFont="1" applyBorder="1" applyAlignment="1">
      <alignment horizontal="center" vertical="center" textRotation="255" shrinkToFit="1"/>
      <protection/>
    </xf>
    <xf numFmtId="0" fontId="24" fillId="0" borderId="53" xfId="60" applyFont="1" applyBorder="1" applyAlignment="1">
      <alignment horizontal="center" vertical="center" shrinkToFit="1"/>
      <protection/>
    </xf>
    <xf numFmtId="0" fontId="24" fillId="0" borderId="54" xfId="60" applyFont="1" applyBorder="1" applyAlignment="1">
      <alignment horizontal="center" vertical="center" shrinkToFit="1"/>
      <protection/>
    </xf>
    <xf numFmtId="0" fontId="24" fillId="0" borderId="55" xfId="60" applyFont="1" applyBorder="1" applyAlignment="1">
      <alignment horizontal="center" vertical="center" shrinkToFit="1"/>
      <protection/>
    </xf>
    <xf numFmtId="0" fontId="24" fillId="0" borderId="56" xfId="60" applyFont="1" applyBorder="1" applyAlignment="1">
      <alignment horizontal="center" vertical="center" shrinkToFit="1"/>
      <protection/>
    </xf>
    <xf numFmtId="0" fontId="24" fillId="0" borderId="52" xfId="60" applyFont="1" applyBorder="1" applyAlignment="1">
      <alignment horizontal="center" vertical="center"/>
      <protection/>
    </xf>
    <xf numFmtId="0" fontId="26" fillId="0" borderId="0" xfId="60" applyFont="1" applyAlignment="1">
      <alignment horizontal="left" vertical="center"/>
      <protection/>
    </xf>
    <xf numFmtId="0" fontId="27" fillId="0" borderId="0" xfId="60" applyFont="1" applyAlignment="1">
      <alignment horizontal="center" vertical="center"/>
      <protection/>
    </xf>
    <xf numFmtId="0" fontId="22" fillId="0" borderId="0" xfId="60" applyFont="1" applyAlignment="1">
      <alignment vertical="center" shrinkToFit="1"/>
      <protection/>
    </xf>
    <xf numFmtId="0" fontId="22" fillId="0" borderId="17" xfId="60" applyFont="1" applyBorder="1" applyAlignment="1">
      <alignment vertical="center" shrinkToFit="1"/>
      <protection/>
    </xf>
    <xf numFmtId="0" fontId="24" fillId="0" borderId="0" xfId="60" applyFont="1" applyBorder="1" applyAlignment="1">
      <alignment vertical="center"/>
      <protection/>
    </xf>
    <xf numFmtId="0" fontId="18" fillId="0" borderId="0" xfId="60" applyFont="1" applyAlignment="1">
      <alignment horizontal="left" vertical="center"/>
      <protection/>
    </xf>
    <xf numFmtId="0" fontId="22" fillId="0" borderId="0" xfId="60" applyFont="1" applyAlignment="1">
      <alignment vertical="center" shrinkToFit="1"/>
      <protection/>
    </xf>
    <xf numFmtId="0" fontId="24" fillId="0" borderId="0" xfId="60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24" fillId="0" borderId="0" xfId="60" applyFont="1" applyAlignment="1">
      <alignment horizontal="center" vertical="center"/>
      <protection/>
    </xf>
    <xf numFmtId="0" fontId="20" fillId="0" borderId="34" xfId="60" applyFont="1" applyBorder="1" applyAlignment="1">
      <alignment vertical="top"/>
      <protection/>
    </xf>
    <xf numFmtId="0" fontId="28" fillId="0" borderId="0" xfId="60" applyFont="1" applyAlignment="1">
      <alignment horizontal="center" vertical="top"/>
      <protection/>
    </xf>
    <xf numFmtId="0" fontId="20" fillId="0" borderId="0" xfId="60" applyFont="1" applyBorder="1" applyAlignment="1">
      <alignment vertical="center"/>
      <protection/>
    </xf>
    <xf numFmtId="0" fontId="20" fillId="0" borderId="0" xfId="60" applyFont="1" applyBorder="1" applyAlignment="1">
      <alignment horizontal="left" vertical="top"/>
      <protection/>
    </xf>
    <xf numFmtId="0" fontId="20" fillId="0" borderId="0" xfId="60" applyFont="1" applyBorder="1" applyAlignment="1">
      <alignment horizontal="right" vertical="top"/>
      <protection/>
    </xf>
    <xf numFmtId="0" fontId="20" fillId="0" borderId="0" xfId="60" applyFont="1" applyBorder="1" applyAlignment="1">
      <alignment vertical="top"/>
      <protection/>
    </xf>
    <xf numFmtId="0" fontId="24" fillId="0" borderId="0" xfId="60" applyFont="1" applyBorder="1" applyAlignment="1">
      <alignment vertical="center" shrinkToFit="1"/>
      <protection/>
    </xf>
    <xf numFmtId="0" fontId="19" fillId="0" borderId="0" xfId="60" applyFont="1" applyAlignment="1">
      <alignment horizontal="center" vertical="top"/>
      <protection/>
    </xf>
    <xf numFmtId="0" fontId="24" fillId="0" borderId="0" xfId="60" applyFont="1" applyAlignment="1">
      <alignment vertical="center" shrinkToFit="1"/>
      <protection/>
    </xf>
    <xf numFmtId="0" fontId="20" fillId="0" borderId="26" xfId="60" applyFont="1" applyBorder="1" applyAlignment="1">
      <alignment horizontal="right" vertical="top"/>
      <protection/>
    </xf>
    <xf numFmtId="0" fontId="20" fillId="0" borderId="21" xfId="60" applyFont="1" applyBorder="1" applyAlignment="1">
      <alignment horizontal="center" vertical="top"/>
      <protection/>
    </xf>
    <xf numFmtId="0" fontId="22" fillId="0" borderId="0" xfId="60" applyFont="1" applyAlignment="1">
      <alignment horizontal="center" vertical="center"/>
      <protection/>
    </xf>
    <xf numFmtId="0" fontId="24" fillId="0" borderId="17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3"/>
  <sheetViews>
    <sheetView tabSelected="1" zoomScale="70" zoomScaleNormal="70" zoomScaleSheetLayoutView="40" zoomScalePageLayoutView="0" workbookViewId="0" topLeftCell="A81">
      <selection activeCell="A92" sqref="A92:IV92"/>
    </sheetView>
  </sheetViews>
  <sheetFormatPr defaultColWidth="9.140625" defaultRowHeight="15"/>
  <cols>
    <col min="1" max="1" width="28.28125" style="2" customWidth="1"/>
    <col min="2" max="29" width="5.7109375" style="2" customWidth="1"/>
    <col min="30" max="30" width="6.00390625" style="1" customWidth="1"/>
    <col min="31" max="33" width="5.7109375" style="1" customWidth="1"/>
    <col min="34" max="34" width="5.8515625" style="1" customWidth="1"/>
    <col min="35" max="44" width="5.7109375" style="1" customWidth="1"/>
    <col min="45" max="16384" width="8.8515625" style="1" customWidth="1"/>
  </cols>
  <sheetData>
    <row r="1" spans="1:40" ht="27.75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01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28.5" customHeight="1">
      <c r="A2" s="99" t="s">
        <v>112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 t="s">
        <v>70</v>
      </c>
      <c r="U2" s="99"/>
      <c r="V2" s="99"/>
      <c r="W2" s="98" t="s">
        <v>69</v>
      </c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4"/>
      <c r="AJ2" s="94"/>
      <c r="AK2" s="94"/>
      <c r="AL2" s="94"/>
      <c r="AM2" s="94"/>
      <c r="AN2" s="94"/>
    </row>
    <row r="3" spans="1:40" ht="28.5" customHeight="1" thickBot="1">
      <c r="A3" s="97"/>
      <c r="B3" s="97"/>
      <c r="C3" s="97"/>
      <c r="D3" s="97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3" t="s">
        <v>68</v>
      </c>
      <c r="U3" s="115"/>
      <c r="V3" s="115"/>
      <c r="W3" s="95" t="s">
        <v>67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4"/>
      <c r="AJ3" s="94"/>
      <c r="AK3" s="94"/>
      <c r="AL3" s="94"/>
      <c r="AM3" s="94"/>
      <c r="AN3" s="94"/>
    </row>
    <row r="4" spans="1:34" ht="53.25" customHeight="1">
      <c r="A4" s="91" t="s">
        <v>111</v>
      </c>
      <c r="B4" s="89" t="str">
        <f>A5</f>
        <v>綾　　川</v>
      </c>
      <c r="C4" s="88"/>
      <c r="D4" s="88"/>
      <c r="E4" s="88"/>
      <c r="F4" s="88"/>
      <c r="G4" s="88"/>
      <c r="H4" s="90"/>
      <c r="I4" s="89" t="str">
        <f>A8</f>
        <v>蟹谷・石動・東部</v>
      </c>
      <c r="J4" s="88"/>
      <c r="K4" s="88"/>
      <c r="L4" s="88"/>
      <c r="M4" s="88"/>
      <c r="N4" s="88"/>
      <c r="O4" s="90"/>
      <c r="P4" s="89" t="str">
        <f>A11</f>
        <v>若　　葉</v>
      </c>
      <c r="Q4" s="88"/>
      <c r="R4" s="88"/>
      <c r="S4" s="88"/>
      <c r="T4" s="88"/>
      <c r="U4" s="88"/>
      <c r="V4" s="90"/>
      <c r="W4" s="89" t="str">
        <f>A14</f>
        <v>横　田　小</v>
      </c>
      <c r="X4" s="88"/>
      <c r="Y4" s="88"/>
      <c r="Z4" s="88"/>
      <c r="AA4" s="88"/>
      <c r="AB4" s="88"/>
      <c r="AC4" s="87"/>
      <c r="AD4" s="86" t="s">
        <v>32</v>
      </c>
      <c r="AE4" s="85" t="s">
        <v>31</v>
      </c>
      <c r="AF4" s="85" t="s">
        <v>30</v>
      </c>
      <c r="AG4" s="85" t="s">
        <v>29</v>
      </c>
      <c r="AH4" s="84" t="s">
        <v>28</v>
      </c>
    </row>
    <row r="5" spans="1:34" ht="28.5" customHeight="1">
      <c r="A5" s="56" t="s">
        <v>21</v>
      </c>
      <c r="B5" s="50"/>
      <c r="C5" s="49"/>
      <c r="D5" s="49"/>
      <c r="E5" s="49"/>
      <c r="F5" s="49"/>
      <c r="G5" s="49"/>
      <c r="H5" s="77"/>
      <c r="I5" s="55" t="str">
        <f>A4</f>
        <v>Ａ</v>
      </c>
      <c r="J5" s="54" t="s">
        <v>26</v>
      </c>
      <c r="K5" s="53">
        <f>IF(I6="","",IF(I6&gt;N6,"○",IF(I6=N6,"△","●")))</f>
      </c>
      <c r="L5" s="53"/>
      <c r="M5" s="53"/>
      <c r="N5" s="52"/>
      <c r="O5" s="51"/>
      <c r="P5" s="55" t="str">
        <f>A4</f>
        <v>Ａ</v>
      </c>
      <c r="Q5" s="54" t="s">
        <v>15</v>
      </c>
      <c r="R5" s="53">
        <f>IF(P6="","",IF(P6&gt;U6,"○",IF(P6=U6,"△","●")))</f>
      </c>
      <c r="S5" s="53"/>
      <c r="T5" s="53"/>
      <c r="U5" s="52"/>
      <c r="V5" s="51"/>
      <c r="W5" s="55" t="str">
        <f>A4</f>
        <v>Ａ</v>
      </c>
      <c r="X5" s="54" t="s">
        <v>24</v>
      </c>
      <c r="Y5" s="53">
        <f>IF(W6="","",IF(W6&gt;AB6,"○",IF(W6=AB6,"△","●")))</f>
      </c>
      <c r="Z5" s="53"/>
      <c r="AA5" s="53"/>
      <c r="AB5" s="52"/>
      <c r="AC5" s="62"/>
      <c r="AD5" s="47">
        <f>IF(K5="","",AE5*3+AF5)</f>
      </c>
      <c r="AE5" s="46">
        <f ca="1">IF(K5="","",COUNTIF(K5:R5:Y5,"○"))</f>
      </c>
      <c r="AF5" s="45">
        <f ca="1">IF(K5="","",COUNTIF(K5:R5:Y5,"△"))</f>
      </c>
      <c r="AG5" s="45">
        <f ca="1">IF(K5="","",COUNTIF(K5:R5:Y5,"●"))</f>
      </c>
      <c r="AH5" s="44">
        <f>IF(K5="","",RANK(AD5,AD5:AD16))</f>
      </c>
    </row>
    <row r="6" spans="1:34" ht="28.5" customHeight="1">
      <c r="A6" s="43"/>
      <c r="B6" s="34"/>
      <c r="C6" s="33"/>
      <c r="D6" s="33"/>
      <c r="E6" s="33"/>
      <c r="F6" s="33"/>
      <c r="G6" s="33"/>
      <c r="H6" s="76"/>
      <c r="I6" s="40"/>
      <c r="J6" s="102"/>
      <c r="K6" s="38"/>
      <c r="L6" s="60" t="s">
        <v>7</v>
      </c>
      <c r="M6" s="60"/>
      <c r="N6" s="40"/>
      <c r="O6" s="41"/>
      <c r="P6" s="40"/>
      <c r="Q6" s="41"/>
      <c r="R6" s="38"/>
      <c r="S6" s="60" t="s">
        <v>7</v>
      </c>
      <c r="T6" s="60"/>
      <c r="U6" s="40"/>
      <c r="V6" s="41"/>
      <c r="W6" s="40"/>
      <c r="X6" s="39"/>
      <c r="Y6" s="38"/>
      <c r="Z6" s="60" t="s">
        <v>7</v>
      </c>
      <c r="AA6" s="37"/>
      <c r="AB6" s="40"/>
      <c r="AC6" s="83"/>
      <c r="AD6" s="31"/>
      <c r="AE6" s="30"/>
      <c r="AF6" s="29"/>
      <c r="AG6" s="29"/>
      <c r="AH6" s="28"/>
    </row>
    <row r="7" spans="1:34" ht="28.5" customHeight="1">
      <c r="A7" s="75" t="s">
        <v>110</v>
      </c>
      <c r="B7" s="73"/>
      <c r="C7" s="72"/>
      <c r="D7" s="72"/>
      <c r="E7" s="72"/>
      <c r="F7" s="72"/>
      <c r="G7" s="72"/>
      <c r="H7" s="71"/>
      <c r="I7" s="79"/>
      <c r="J7" s="82"/>
      <c r="K7" s="38"/>
      <c r="L7" s="69" t="s">
        <v>7</v>
      </c>
      <c r="M7" s="60"/>
      <c r="N7" s="79"/>
      <c r="O7" s="78"/>
      <c r="P7" s="79"/>
      <c r="Q7" s="78"/>
      <c r="R7" s="38"/>
      <c r="S7" s="69" t="s">
        <v>7</v>
      </c>
      <c r="T7" s="69"/>
      <c r="U7" s="79"/>
      <c r="V7" s="78"/>
      <c r="W7" s="79"/>
      <c r="X7" s="82"/>
      <c r="Y7" s="38"/>
      <c r="Z7" s="69" t="s">
        <v>7</v>
      </c>
      <c r="AA7" s="68"/>
      <c r="AB7" s="79"/>
      <c r="AC7" s="81"/>
      <c r="AD7" s="65"/>
      <c r="AE7" s="64"/>
      <c r="AF7" s="63"/>
      <c r="AG7" s="63"/>
      <c r="AH7" s="57"/>
    </row>
    <row r="8" spans="1:34" ht="28.5" customHeight="1">
      <c r="A8" s="56" t="s">
        <v>109</v>
      </c>
      <c r="B8" s="55" t="str">
        <f>A4</f>
        <v>Ａ</v>
      </c>
      <c r="C8" s="54" t="str">
        <f>J5</f>
        <v>①</v>
      </c>
      <c r="D8" s="53">
        <f>IF(B9="","",IF(B9&gt;G9,"○",IF(B9=G9,"△","●")))</f>
      </c>
      <c r="E8" s="53"/>
      <c r="F8" s="53"/>
      <c r="G8" s="52"/>
      <c r="H8" s="51"/>
      <c r="I8" s="50"/>
      <c r="J8" s="49"/>
      <c r="K8" s="49"/>
      <c r="L8" s="49"/>
      <c r="M8" s="49"/>
      <c r="N8" s="49"/>
      <c r="O8" s="77"/>
      <c r="P8" s="55" t="str">
        <f>A4</f>
        <v>Ａ</v>
      </c>
      <c r="Q8" s="54" t="s">
        <v>20</v>
      </c>
      <c r="R8" s="53">
        <f>IF(P9="","",IF(P9&gt;U9,"○",IF(P9=U9,"△","●")))</f>
      </c>
      <c r="S8" s="53"/>
      <c r="T8" s="61"/>
      <c r="U8" s="52"/>
      <c r="V8" s="51"/>
      <c r="W8" s="55" t="str">
        <f>A4</f>
        <v>Ａ</v>
      </c>
      <c r="X8" s="54" t="s">
        <v>23</v>
      </c>
      <c r="Y8" s="53">
        <f>IF(W9="","",IF(W9&gt;AB9,"○",IF(W9=AB9,"△","●")))</f>
      </c>
      <c r="Z8" s="53"/>
      <c r="AA8" s="53"/>
      <c r="AB8" s="52"/>
      <c r="AC8" s="62"/>
      <c r="AD8" s="47">
        <f>IF(D8="","",AE8*3+AF8)</f>
      </c>
      <c r="AE8" s="46">
        <f ca="1">IF(D8="","",COUNTIF(D8:R8:Y8,"○"))</f>
      </c>
      <c r="AF8" s="45">
        <f ca="1">IF(D8="","",COUNTIF(C8:R8:Y8,"△"))</f>
      </c>
      <c r="AG8" s="45">
        <f ca="1">IF(D8="","",COUNTIF(D8:R8:Y8,"●"))</f>
      </c>
      <c r="AH8" s="44">
        <f>IF(K5="","",RANK(AD8,AD5:AD16))</f>
      </c>
    </row>
    <row r="9" spans="1:34" ht="28.5" customHeight="1">
      <c r="A9" s="43"/>
      <c r="B9" s="40"/>
      <c r="C9" s="102"/>
      <c r="D9" s="38"/>
      <c r="E9" s="60" t="s">
        <v>7</v>
      </c>
      <c r="F9" s="37"/>
      <c r="G9" s="102"/>
      <c r="H9" s="41"/>
      <c r="I9" s="34"/>
      <c r="J9" s="33"/>
      <c r="K9" s="33"/>
      <c r="L9" s="33"/>
      <c r="M9" s="33"/>
      <c r="N9" s="33"/>
      <c r="O9" s="76"/>
      <c r="P9" s="40"/>
      <c r="Q9" s="41"/>
      <c r="R9" s="60"/>
      <c r="S9" s="60" t="s">
        <v>7</v>
      </c>
      <c r="T9" s="60"/>
      <c r="U9" s="40"/>
      <c r="V9" s="41"/>
      <c r="W9" s="40"/>
      <c r="X9" s="41"/>
      <c r="Y9" s="38"/>
      <c r="Z9" s="60" t="s">
        <v>7</v>
      </c>
      <c r="AA9" s="37"/>
      <c r="AB9" s="39"/>
      <c r="AC9" s="83"/>
      <c r="AD9" s="31"/>
      <c r="AE9" s="30"/>
      <c r="AF9" s="29"/>
      <c r="AG9" s="29"/>
      <c r="AH9" s="28"/>
    </row>
    <row r="10" spans="1:34" ht="28.5" customHeight="1">
      <c r="A10" s="75" t="s">
        <v>108</v>
      </c>
      <c r="B10" s="79"/>
      <c r="C10" s="82"/>
      <c r="D10" s="80"/>
      <c r="E10" s="69" t="s">
        <v>7</v>
      </c>
      <c r="F10" s="68"/>
      <c r="G10" s="82"/>
      <c r="H10" s="78"/>
      <c r="I10" s="73"/>
      <c r="J10" s="72"/>
      <c r="K10" s="72"/>
      <c r="L10" s="72"/>
      <c r="M10" s="72"/>
      <c r="N10" s="72"/>
      <c r="O10" s="71"/>
      <c r="P10" s="79"/>
      <c r="Q10" s="78"/>
      <c r="R10" s="80"/>
      <c r="S10" s="69" t="s">
        <v>7</v>
      </c>
      <c r="T10" s="60"/>
      <c r="U10" s="79"/>
      <c r="V10" s="78"/>
      <c r="W10" s="79"/>
      <c r="X10" s="78"/>
      <c r="Y10" s="38"/>
      <c r="Z10" s="69" t="s">
        <v>7</v>
      </c>
      <c r="AA10" s="68"/>
      <c r="AB10" s="82"/>
      <c r="AC10" s="81"/>
      <c r="AD10" s="65"/>
      <c r="AE10" s="64"/>
      <c r="AF10" s="63"/>
      <c r="AG10" s="63"/>
      <c r="AH10" s="57"/>
    </row>
    <row r="11" spans="1:34" ht="28.5" customHeight="1">
      <c r="A11" s="56" t="s">
        <v>107</v>
      </c>
      <c r="B11" s="55" t="str">
        <f>A4</f>
        <v>Ａ</v>
      </c>
      <c r="C11" s="54" t="str">
        <f>Q5</f>
        <v>③</v>
      </c>
      <c r="D11" s="53">
        <f>IF(B12="","",IF(B12&gt;G12,"○",IF(B12=G12,"△","●")))</f>
      </c>
      <c r="E11" s="53"/>
      <c r="F11" s="53"/>
      <c r="G11" s="52"/>
      <c r="H11" s="51"/>
      <c r="I11" s="55" t="str">
        <f>A4</f>
        <v>Ａ</v>
      </c>
      <c r="J11" s="54" t="str">
        <f>Q8</f>
        <v>⑤</v>
      </c>
      <c r="K11" s="53">
        <f>IF(I12="","",IF(I12&gt;N12,"○",IF(I12=N12,"△","●")))</f>
      </c>
      <c r="L11" s="53"/>
      <c r="M11" s="53"/>
      <c r="N11" s="52"/>
      <c r="O11" s="51"/>
      <c r="P11" s="50"/>
      <c r="Q11" s="49"/>
      <c r="R11" s="33"/>
      <c r="S11" s="49"/>
      <c r="T11" s="49"/>
      <c r="U11" s="49"/>
      <c r="V11" s="77"/>
      <c r="W11" s="55" t="str">
        <f>A4</f>
        <v>Ａ</v>
      </c>
      <c r="X11" s="54" t="s">
        <v>11</v>
      </c>
      <c r="Y11" s="53">
        <f>IF(W12="","",IF(W12&gt;AB12,"○",IF(W12=AB12,"△","●")))</f>
      </c>
      <c r="Z11" s="53"/>
      <c r="AA11" s="53"/>
      <c r="AB11" s="52"/>
      <c r="AC11" s="62"/>
      <c r="AD11" s="47">
        <f>IF(Y11="","",AE11*3+AF11)</f>
      </c>
      <c r="AE11" s="46">
        <f ca="1">IF(Y11="","",COUNTIF(D11:M11:Y11,"○"))</f>
      </c>
      <c r="AF11" s="45">
        <f ca="1">IF(Y11="","",COUNTIF(C11:R11:Y11,"△"))</f>
      </c>
      <c r="AG11" s="45">
        <f ca="1">IF(Y11="","",COUNTIF(D11:M11:Y11,"●"))</f>
      </c>
      <c r="AH11" s="44">
        <f>IF(K5="","",RANK(AD11,AD5:AD16))</f>
      </c>
    </row>
    <row r="12" spans="1:34" ht="28.5" customHeight="1">
      <c r="A12" s="43"/>
      <c r="B12" s="40"/>
      <c r="C12" s="102"/>
      <c r="D12" s="38"/>
      <c r="E12" s="60" t="s">
        <v>7</v>
      </c>
      <c r="F12" s="37"/>
      <c r="G12" s="102"/>
      <c r="H12" s="41"/>
      <c r="I12" s="40"/>
      <c r="J12" s="102"/>
      <c r="K12" s="38"/>
      <c r="L12" s="60" t="s">
        <v>7</v>
      </c>
      <c r="M12" s="37"/>
      <c r="N12" s="102"/>
      <c r="O12" s="41"/>
      <c r="P12" s="34"/>
      <c r="Q12" s="33"/>
      <c r="R12" s="33"/>
      <c r="S12" s="33"/>
      <c r="T12" s="33"/>
      <c r="U12" s="33"/>
      <c r="V12" s="76"/>
      <c r="W12" s="40"/>
      <c r="X12" s="39"/>
      <c r="Y12" s="38"/>
      <c r="Z12" s="60" t="s">
        <v>7</v>
      </c>
      <c r="AA12" s="37"/>
      <c r="AB12" s="39"/>
      <c r="AC12" s="83"/>
      <c r="AD12" s="31"/>
      <c r="AE12" s="30"/>
      <c r="AF12" s="29"/>
      <c r="AG12" s="29"/>
      <c r="AH12" s="28"/>
    </row>
    <row r="13" spans="1:34" ht="28.5" customHeight="1">
      <c r="A13" s="75" t="s">
        <v>106</v>
      </c>
      <c r="B13" s="79"/>
      <c r="C13" s="82"/>
      <c r="D13" s="80"/>
      <c r="E13" s="69" t="s">
        <v>7</v>
      </c>
      <c r="F13" s="68"/>
      <c r="G13" s="82"/>
      <c r="H13" s="78"/>
      <c r="I13" s="79"/>
      <c r="J13" s="82"/>
      <c r="K13" s="80"/>
      <c r="L13" s="69" t="s">
        <v>7</v>
      </c>
      <c r="M13" s="68"/>
      <c r="N13" s="82"/>
      <c r="O13" s="78"/>
      <c r="P13" s="73"/>
      <c r="Q13" s="72"/>
      <c r="R13" s="72"/>
      <c r="S13" s="72"/>
      <c r="T13" s="72"/>
      <c r="U13" s="72"/>
      <c r="V13" s="71"/>
      <c r="W13" s="79"/>
      <c r="X13" s="82"/>
      <c r="Y13" s="38"/>
      <c r="Z13" s="69" t="s">
        <v>7</v>
      </c>
      <c r="AA13" s="68"/>
      <c r="AB13" s="82"/>
      <c r="AC13" s="81"/>
      <c r="AD13" s="65"/>
      <c r="AE13" s="64"/>
      <c r="AF13" s="63"/>
      <c r="AG13" s="63"/>
      <c r="AH13" s="57"/>
    </row>
    <row r="14" spans="1:34" ht="28.5" customHeight="1">
      <c r="A14" s="56" t="s">
        <v>16</v>
      </c>
      <c r="B14" s="55" t="str">
        <f>A4</f>
        <v>Ａ</v>
      </c>
      <c r="C14" s="54" t="str">
        <f>X5</f>
        <v>⑥</v>
      </c>
      <c r="D14" s="53">
        <f>IF(B15="","",IF(B15&gt;G15,"○",IF(B15=G15,"△","●")))</f>
      </c>
      <c r="E14" s="53"/>
      <c r="F14" s="53"/>
      <c r="G14" s="52"/>
      <c r="H14" s="51"/>
      <c r="I14" s="55" t="str">
        <f>A4</f>
        <v>Ａ</v>
      </c>
      <c r="J14" s="54" t="str">
        <f>X8</f>
        <v>④</v>
      </c>
      <c r="K14" s="53">
        <f>IF(I15="","",IF(I15&gt;N15,"○",IF(I15=N15,"△","●")))</f>
      </c>
      <c r="L14" s="53"/>
      <c r="M14" s="53"/>
      <c r="N14" s="52"/>
      <c r="O14" s="51"/>
      <c r="P14" s="55" t="str">
        <f>A4</f>
        <v>Ａ</v>
      </c>
      <c r="Q14" s="54" t="str">
        <f>X11</f>
        <v>②</v>
      </c>
      <c r="R14" s="53">
        <f>IF(P15="","",IF(P15&gt;U15,"○",IF(P15=U15,"△","●")))</f>
      </c>
      <c r="S14" s="53"/>
      <c r="T14" s="53"/>
      <c r="U14" s="52"/>
      <c r="V14" s="51"/>
      <c r="W14" s="50"/>
      <c r="X14" s="49"/>
      <c r="Y14" s="49"/>
      <c r="Z14" s="49"/>
      <c r="AA14" s="49"/>
      <c r="AB14" s="49"/>
      <c r="AC14" s="48"/>
      <c r="AD14" s="47">
        <f>IF(R14="","",AE14*3+AF14)</f>
      </c>
      <c r="AE14" s="46">
        <f ca="1">IF(R14="","",COUNTIF(D14:M14:R14,"○"))</f>
      </c>
      <c r="AF14" s="45">
        <f>IF(R14="","",COUNTIF(C14:T14,"△"))</f>
      </c>
      <c r="AG14" s="45">
        <f>IF(R14="","",COUNTIF(D14:T14,"●"))</f>
      </c>
      <c r="AH14" s="44">
        <f>IF(K5="","",RANK(AD14,AD5:AD16))</f>
      </c>
    </row>
    <row r="15" spans="1:34" ht="28.5" customHeight="1">
      <c r="A15" s="43"/>
      <c r="B15" s="40"/>
      <c r="C15" s="102"/>
      <c r="D15" s="38"/>
      <c r="E15" s="60" t="s">
        <v>7</v>
      </c>
      <c r="F15" s="37"/>
      <c r="G15" s="102"/>
      <c r="H15" s="41"/>
      <c r="I15" s="40"/>
      <c r="J15" s="102"/>
      <c r="K15" s="38"/>
      <c r="L15" s="60" t="s">
        <v>7</v>
      </c>
      <c r="M15" s="37"/>
      <c r="N15" s="102"/>
      <c r="O15" s="41"/>
      <c r="P15" s="40"/>
      <c r="Q15" s="102"/>
      <c r="R15" s="38"/>
      <c r="S15" s="60" t="s">
        <v>7</v>
      </c>
      <c r="T15" s="37"/>
      <c r="U15" s="102"/>
      <c r="V15" s="41"/>
      <c r="W15" s="34"/>
      <c r="X15" s="33"/>
      <c r="Y15" s="33"/>
      <c r="Z15" s="33"/>
      <c r="AA15" s="33"/>
      <c r="AB15" s="33"/>
      <c r="AC15" s="32"/>
      <c r="AD15" s="31"/>
      <c r="AE15" s="30"/>
      <c r="AF15" s="29"/>
      <c r="AG15" s="29"/>
      <c r="AH15" s="28"/>
    </row>
    <row r="16" spans="1:34" ht="28.5" customHeight="1" thickBot="1">
      <c r="A16" s="27" t="s">
        <v>105</v>
      </c>
      <c r="B16" s="24"/>
      <c r="C16" s="23"/>
      <c r="D16" s="22"/>
      <c r="E16" s="21" t="s">
        <v>7</v>
      </c>
      <c r="F16" s="20"/>
      <c r="G16" s="23"/>
      <c r="H16" s="25"/>
      <c r="I16" s="24"/>
      <c r="J16" s="23"/>
      <c r="K16" s="22"/>
      <c r="L16" s="21" t="s">
        <v>7</v>
      </c>
      <c r="M16" s="20"/>
      <c r="N16" s="23"/>
      <c r="O16" s="25"/>
      <c r="P16" s="24"/>
      <c r="Q16" s="23"/>
      <c r="R16" s="22"/>
      <c r="S16" s="21" t="s">
        <v>7</v>
      </c>
      <c r="T16" s="20"/>
      <c r="U16" s="23"/>
      <c r="V16" s="25"/>
      <c r="W16" s="17"/>
      <c r="X16" s="16"/>
      <c r="Y16" s="16"/>
      <c r="Z16" s="16"/>
      <c r="AA16" s="16"/>
      <c r="AB16" s="16"/>
      <c r="AC16" s="15"/>
      <c r="AD16" s="14"/>
      <c r="AE16" s="13"/>
      <c r="AF16" s="12"/>
      <c r="AG16" s="12"/>
      <c r="AH16" s="11"/>
    </row>
    <row r="17" spans="1:34" ht="28.5" customHeight="1">
      <c r="A17" s="9"/>
      <c r="B17" s="8"/>
      <c r="C17" s="8"/>
      <c r="D17" s="7"/>
      <c r="E17" s="7"/>
      <c r="F17" s="7"/>
      <c r="G17" s="8"/>
      <c r="H17" s="8"/>
      <c r="I17" s="8"/>
      <c r="J17" s="8"/>
      <c r="K17" s="7"/>
      <c r="L17" s="7"/>
      <c r="M17" s="7"/>
      <c r="N17" s="8"/>
      <c r="O17" s="8"/>
      <c r="P17" s="8"/>
      <c r="Q17" s="8"/>
      <c r="R17" s="7"/>
      <c r="S17" s="7"/>
      <c r="T17" s="7"/>
      <c r="U17" s="8"/>
      <c r="V17" s="8"/>
      <c r="W17" s="6"/>
      <c r="X17" s="6"/>
      <c r="Y17" s="6"/>
      <c r="Z17" s="6"/>
      <c r="AA17" s="6"/>
      <c r="AB17" s="6"/>
      <c r="AC17" s="6"/>
      <c r="AD17" s="5"/>
      <c r="AE17" s="5"/>
      <c r="AF17" s="5"/>
      <c r="AG17" s="5"/>
      <c r="AH17" s="4"/>
    </row>
    <row r="18" ht="28.5" customHeight="1" thickBot="1">
      <c r="AD18" s="114"/>
    </row>
    <row r="19" spans="1:34" ht="53.25" customHeight="1">
      <c r="A19" s="91" t="s">
        <v>104</v>
      </c>
      <c r="B19" s="89" t="str">
        <f>A20</f>
        <v>八　　川</v>
      </c>
      <c r="C19" s="88"/>
      <c r="D19" s="88"/>
      <c r="E19" s="88"/>
      <c r="F19" s="88"/>
      <c r="G19" s="88"/>
      <c r="H19" s="90"/>
      <c r="I19" s="89" t="str">
        <f>A23</f>
        <v>今市第三</v>
      </c>
      <c r="J19" s="88"/>
      <c r="K19" s="88"/>
      <c r="L19" s="88"/>
      <c r="M19" s="88"/>
      <c r="N19" s="88"/>
      <c r="O19" s="90"/>
      <c r="P19" s="89" t="str">
        <f>A26</f>
        <v>南アルプス</v>
      </c>
      <c r="Q19" s="88"/>
      <c r="R19" s="88"/>
      <c r="S19" s="88"/>
      <c r="T19" s="88"/>
      <c r="U19" s="88"/>
      <c r="V19" s="90"/>
      <c r="W19" s="89" t="str">
        <f>A29</f>
        <v>朝　　日</v>
      </c>
      <c r="X19" s="88"/>
      <c r="Y19" s="88"/>
      <c r="Z19" s="88"/>
      <c r="AA19" s="88"/>
      <c r="AB19" s="88"/>
      <c r="AC19" s="87"/>
      <c r="AD19" s="86" t="s">
        <v>32</v>
      </c>
      <c r="AE19" s="85" t="s">
        <v>31</v>
      </c>
      <c r="AF19" s="85" t="s">
        <v>30</v>
      </c>
      <c r="AG19" s="85" t="s">
        <v>29</v>
      </c>
      <c r="AH19" s="84" t="s">
        <v>28</v>
      </c>
    </row>
    <row r="20" spans="1:34" ht="28.5" customHeight="1">
      <c r="A20" s="56" t="s">
        <v>103</v>
      </c>
      <c r="B20" s="50"/>
      <c r="C20" s="49"/>
      <c r="D20" s="49"/>
      <c r="E20" s="49"/>
      <c r="F20" s="49"/>
      <c r="G20" s="49"/>
      <c r="H20" s="77"/>
      <c r="I20" s="55" t="str">
        <f>A19</f>
        <v>Ｂ</v>
      </c>
      <c r="J20" s="54" t="s">
        <v>26</v>
      </c>
      <c r="K20" s="53">
        <f>IF(I21="","",IF(I21&gt;N21,"○",IF(I21=N21,"△","●")))</f>
      </c>
      <c r="L20" s="53"/>
      <c r="M20" s="53"/>
      <c r="N20" s="52"/>
      <c r="O20" s="51"/>
      <c r="P20" s="55" t="str">
        <f>A19</f>
        <v>Ｂ</v>
      </c>
      <c r="Q20" s="54" t="s">
        <v>15</v>
      </c>
      <c r="R20" s="53">
        <f>IF(P21="","",IF(P21&gt;U21,"○",IF(P21=U21,"△","●")))</f>
      </c>
      <c r="S20" s="53"/>
      <c r="T20" s="53"/>
      <c r="U20" s="52"/>
      <c r="V20" s="51"/>
      <c r="W20" s="55" t="str">
        <f>A19</f>
        <v>Ｂ</v>
      </c>
      <c r="X20" s="54" t="s">
        <v>24</v>
      </c>
      <c r="Y20" s="53">
        <f>IF(W21="","",IF(W21&gt;AB21,"○",IF(W21=AB21,"△","●")))</f>
      </c>
      <c r="Z20" s="53"/>
      <c r="AA20" s="53"/>
      <c r="AB20" s="52"/>
      <c r="AC20" s="62"/>
      <c r="AD20" s="47">
        <f>IF(K20="","",AE20*3+AF20)</f>
      </c>
      <c r="AE20" s="46">
        <f ca="1">IF(K20="","",COUNTIF(K20:R20:Y20,"○"))</f>
      </c>
      <c r="AF20" s="45">
        <f ca="1">IF(K20="","",COUNTIF(K20:R20:Y20,"△"))</f>
      </c>
      <c r="AG20" s="45">
        <f ca="1">IF(K20="","",COUNTIF(K20:R20:Y20,"●"))</f>
      </c>
      <c r="AH20" s="44">
        <f>IF(K20="","",RANK(AD20,AD20:AD31))</f>
      </c>
    </row>
    <row r="21" spans="1:34" ht="28.5" customHeight="1">
      <c r="A21" s="43"/>
      <c r="B21" s="34"/>
      <c r="C21" s="33"/>
      <c r="D21" s="33"/>
      <c r="E21" s="33"/>
      <c r="F21" s="33"/>
      <c r="G21" s="33"/>
      <c r="H21" s="76"/>
      <c r="I21" s="40"/>
      <c r="J21" s="41"/>
      <c r="K21" s="38"/>
      <c r="L21" s="60" t="s">
        <v>7</v>
      </c>
      <c r="M21" s="37"/>
      <c r="N21" s="40"/>
      <c r="O21" s="41"/>
      <c r="P21" s="40"/>
      <c r="Q21" s="41"/>
      <c r="R21" s="38"/>
      <c r="S21" s="60" t="s">
        <v>7</v>
      </c>
      <c r="T21" s="60"/>
      <c r="U21" s="40"/>
      <c r="V21" s="41"/>
      <c r="W21" s="40"/>
      <c r="X21" s="39"/>
      <c r="Y21" s="38"/>
      <c r="Z21" s="60" t="s">
        <v>7</v>
      </c>
      <c r="AA21" s="37"/>
      <c r="AB21" s="40"/>
      <c r="AC21" s="83"/>
      <c r="AD21" s="31"/>
      <c r="AE21" s="30"/>
      <c r="AF21" s="29"/>
      <c r="AG21" s="29"/>
      <c r="AH21" s="28"/>
    </row>
    <row r="22" spans="1:34" ht="28.5" customHeight="1">
      <c r="A22" s="75" t="s">
        <v>102</v>
      </c>
      <c r="B22" s="73"/>
      <c r="C22" s="72"/>
      <c r="D22" s="72"/>
      <c r="E22" s="72"/>
      <c r="F22" s="72"/>
      <c r="G22" s="72"/>
      <c r="H22" s="71"/>
      <c r="I22" s="79"/>
      <c r="J22" s="78"/>
      <c r="K22" s="38"/>
      <c r="L22" s="69" t="s">
        <v>7</v>
      </c>
      <c r="M22" s="68"/>
      <c r="N22" s="79"/>
      <c r="O22" s="78"/>
      <c r="P22" s="79"/>
      <c r="Q22" s="78"/>
      <c r="R22" s="38"/>
      <c r="S22" s="69" t="s">
        <v>7</v>
      </c>
      <c r="T22" s="69"/>
      <c r="U22" s="79"/>
      <c r="V22" s="78"/>
      <c r="W22" s="79"/>
      <c r="X22" s="82"/>
      <c r="Y22" s="38"/>
      <c r="Z22" s="69" t="s">
        <v>7</v>
      </c>
      <c r="AA22" s="68"/>
      <c r="AB22" s="79"/>
      <c r="AC22" s="81"/>
      <c r="AD22" s="65"/>
      <c r="AE22" s="64"/>
      <c r="AF22" s="63"/>
      <c r="AG22" s="63"/>
      <c r="AH22" s="57"/>
    </row>
    <row r="23" spans="1:34" ht="28.5" customHeight="1">
      <c r="A23" s="56" t="s">
        <v>5</v>
      </c>
      <c r="B23" s="55" t="str">
        <f>A19</f>
        <v>Ｂ</v>
      </c>
      <c r="C23" s="54" t="str">
        <f>J20</f>
        <v>①</v>
      </c>
      <c r="D23" s="53">
        <f>IF(B24="","",IF(B24&gt;G24,"○",IF(B24=G24,"△","●")))</f>
      </c>
      <c r="E23" s="53"/>
      <c r="F23" s="53"/>
      <c r="G23" s="52"/>
      <c r="H23" s="51"/>
      <c r="I23" s="50"/>
      <c r="J23" s="49"/>
      <c r="K23" s="49"/>
      <c r="L23" s="49"/>
      <c r="M23" s="49"/>
      <c r="N23" s="49"/>
      <c r="O23" s="77"/>
      <c r="P23" s="55" t="str">
        <f>A19</f>
        <v>Ｂ</v>
      </c>
      <c r="Q23" s="54" t="s">
        <v>20</v>
      </c>
      <c r="R23" s="53">
        <f>IF(P24="","",IF(P24&gt;U24,"○",IF(P24=U24,"△","●")))</f>
      </c>
      <c r="S23" s="53"/>
      <c r="T23" s="61"/>
      <c r="U23" s="52"/>
      <c r="V23" s="51"/>
      <c r="W23" s="55" t="str">
        <f>A19</f>
        <v>Ｂ</v>
      </c>
      <c r="X23" s="54" t="s">
        <v>23</v>
      </c>
      <c r="Y23" s="53">
        <f>IF(W24="","",IF(W24&gt;AB24,"○",IF(W24=AB24,"△","●")))</f>
      </c>
      <c r="Z23" s="53"/>
      <c r="AA23" s="53"/>
      <c r="AB23" s="52"/>
      <c r="AC23" s="62"/>
      <c r="AD23" s="47">
        <f>IF(D23="","",AE23*3+AF23)</f>
      </c>
      <c r="AE23" s="46">
        <f ca="1">IF(D23="","",COUNTIF(D23:R23:Y23,"○"))</f>
      </c>
      <c r="AF23" s="45">
        <f ca="1">IF(D23="","",COUNTIF(C23:R23:Y23,"△"))</f>
      </c>
      <c r="AG23" s="45">
        <f ca="1">IF(D23="","",COUNTIF(D23:R23:Y23,"●"))</f>
      </c>
      <c r="AH23" s="44">
        <f>IF(K20="","",RANK(AD23,AD20:AD31))</f>
      </c>
    </row>
    <row r="24" spans="1:34" ht="28.5" customHeight="1">
      <c r="A24" s="43"/>
      <c r="B24" s="40"/>
      <c r="C24" s="102"/>
      <c r="D24" s="38"/>
      <c r="E24" s="7" t="s">
        <v>7</v>
      </c>
      <c r="F24" s="37"/>
      <c r="G24" s="102"/>
      <c r="H24" s="41"/>
      <c r="I24" s="34"/>
      <c r="J24" s="33"/>
      <c r="K24" s="33"/>
      <c r="L24" s="33"/>
      <c r="M24" s="33"/>
      <c r="N24" s="33"/>
      <c r="O24" s="76"/>
      <c r="P24" s="40"/>
      <c r="Q24" s="102"/>
      <c r="R24" s="38"/>
      <c r="S24" s="60" t="s">
        <v>7</v>
      </c>
      <c r="T24" s="60"/>
      <c r="U24" s="40"/>
      <c r="V24" s="41"/>
      <c r="W24" s="40"/>
      <c r="X24" s="39"/>
      <c r="Y24" s="38"/>
      <c r="Z24" s="60" t="s">
        <v>7</v>
      </c>
      <c r="AA24" s="37"/>
      <c r="AB24" s="40"/>
      <c r="AC24" s="83"/>
      <c r="AD24" s="31"/>
      <c r="AE24" s="30"/>
      <c r="AF24" s="29"/>
      <c r="AG24" s="29"/>
      <c r="AH24" s="28"/>
    </row>
    <row r="25" spans="1:34" ht="28.5" customHeight="1">
      <c r="A25" s="75" t="s">
        <v>101</v>
      </c>
      <c r="B25" s="79"/>
      <c r="C25" s="82"/>
      <c r="D25" s="80"/>
      <c r="E25" s="69" t="s">
        <v>7</v>
      </c>
      <c r="F25" s="68"/>
      <c r="G25" s="82"/>
      <c r="H25" s="78"/>
      <c r="I25" s="73"/>
      <c r="J25" s="72"/>
      <c r="K25" s="72"/>
      <c r="L25" s="72"/>
      <c r="M25" s="72"/>
      <c r="N25" s="72"/>
      <c r="O25" s="71"/>
      <c r="P25" s="79"/>
      <c r="Q25" s="82"/>
      <c r="R25" s="80"/>
      <c r="S25" s="69" t="s">
        <v>7</v>
      </c>
      <c r="T25" s="60"/>
      <c r="U25" s="79"/>
      <c r="V25" s="78"/>
      <c r="W25" s="79"/>
      <c r="X25" s="82"/>
      <c r="Y25" s="38"/>
      <c r="Z25" s="69" t="s">
        <v>7</v>
      </c>
      <c r="AA25" s="68"/>
      <c r="AB25" s="79"/>
      <c r="AC25" s="81"/>
      <c r="AD25" s="65"/>
      <c r="AE25" s="64"/>
      <c r="AF25" s="63"/>
      <c r="AG25" s="63"/>
      <c r="AH25" s="57"/>
    </row>
    <row r="26" spans="1:34" ht="28.5" customHeight="1">
      <c r="A26" s="56" t="s">
        <v>2</v>
      </c>
      <c r="B26" s="55" t="str">
        <f>A19</f>
        <v>Ｂ</v>
      </c>
      <c r="C26" s="54" t="str">
        <f>Q20</f>
        <v>③</v>
      </c>
      <c r="D26" s="53">
        <f>IF(B27="","",IF(B27&gt;G27,"○",IF(B27=G27,"△","●")))</f>
      </c>
      <c r="E26" s="53"/>
      <c r="F26" s="53"/>
      <c r="G26" s="52"/>
      <c r="H26" s="51"/>
      <c r="I26" s="55" t="str">
        <f>A19</f>
        <v>Ｂ</v>
      </c>
      <c r="J26" s="54" t="str">
        <f>Q23</f>
        <v>⑤</v>
      </c>
      <c r="K26" s="53">
        <f>IF(I27="","",IF(I27&gt;N27,"○",IF(I27=N27,"△","●")))</f>
      </c>
      <c r="L26" s="53"/>
      <c r="M26" s="53"/>
      <c r="N26" s="52"/>
      <c r="O26" s="51"/>
      <c r="P26" s="50"/>
      <c r="Q26" s="49"/>
      <c r="R26" s="49"/>
      <c r="S26" s="49"/>
      <c r="T26" s="49"/>
      <c r="U26" s="49"/>
      <c r="V26" s="77"/>
      <c r="W26" s="55" t="str">
        <f>A19</f>
        <v>Ｂ</v>
      </c>
      <c r="X26" s="54" t="s">
        <v>11</v>
      </c>
      <c r="Y26" s="53">
        <f>IF(W27="","",IF(W27&gt;AB27,"○",IF(W27=AB27,"△","●")))</f>
      </c>
      <c r="Z26" s="53"/>
      <c r="AA26" s="53"/>
      <c r="AB26" s="52"/>
      <c r="AC26" s="62"/>
      <c r="AD26" s="47">
        <f>IF(Y26="","",AE26*3+AF26)</f>
      </c>
      <c r="AE26" s="46">
        <f ca="1">IF(Y26="","",COUNTIF(D26:M26:Y26,"○"))</f>
      </c>
      <c r="AF26" s="45">
        <f ca="1">IF(Y26="","",COUNTIF(C26:R26:Y26,"△"))</f>
      </c>
      <c r="AG26" s="45">
        <f ca="1">IF(Y26="","",COUNTIF(D26:M26:Y26,"●"))</f>
      </c>
      <c r="AH26" s="44">
        <f>IF(K20="","",RANK(AD26,AD20:AD31))</f>
      </c>
    </row>
    <row r="27" spans="1:34" ht="28.5" customHeight="1">
      <c r="A27" s="43"/>
      <c r="B27" s="40"/>
      <c r="C27" s="102"/>
      <c r="D27" s="38"/>
      <c r="E27" s="7" t="s">
        <v>7</v>
      </c>
      <c r="F27" s="37"/>
      <c r="G27" s="39"/>
      <c r="H27" s="41"/>
      <c r="I27" s="40"/>
      <c r="J27" s="39"/>
      <c r="K27" s="38"/>
      <c r="L27" s="7" t="s">
        <v>7</v>
      </c>
      <c r="M27" s="37"/>
      <c r="N27" s="102"/>
      <c r="O27" s="41"/>
      <c r="P27" s="34"/>
      <c r="Q27" s="33"/>
      <c r="R27" s="33"/>
      <c r="S27" s="33"/>
      <c r="T27" s="33"/>
      <c r="U27" s="33"/>
      <c r="V27" s="76"/>
      <c r="W27" s="40"/>
      <c r="X27" s="39"/>
      <c r="Y27" s="38"/>
      <c r="Z27" s="60" t="s">
        <v>7</v>
      </c>
      <c r="AA27" s="37"/>
      <c r="AB27" s="40"/>
      <c r="AC27" s="83"/>
      <c r="AD27" s="31"/>
      <c r="AE27" s="30"/>
      <c r="AF27" s="29"/>
      <c r="AG27" s="29"/>
      <c r="AH27" s="28"/>
    </row>
    <row r="28" spans="1:34" ht="28.5" customHeight="1">
      <c r="A28" s="75" t="s">
        <v>100</v>
      </c>
      <c r="B28" s="79"/>
      <c r="C28" s="82"/>
      <c r="D28" s="80"/>
      <c r="E28" s="69" t="s">
        <v>7</v>
      </c>
      <c r="F28" s="68"/>
      <c r="G28" s="82"/>
      <c r="H28" s="78"/>
      <c r="I28" s="79"/>
      <c r="J28" s="82"/>
      <c r="K28" s="80"/>
      <c r="L28" s="69" t="s">
        <v>7</v>
      </c>
      <c r="M28" s="68"/>
      <c r="N28" s="82"/>
      <c r="O28" s="78"/>
      <c r="P28" s="73"/>
      <c r="Q28" s="72"/>
      <c r="R28" s="72"/>
      <c r="S28" s="72"/>
      <c r="T28" s="72"/>
      <c r="U28" s="72"/>
      <c r="V28" s="71"/>
      <c r="W28" s="79"/>
      <c r="X28" s="82"/>
      <c r="Y28" s="38"/>
      <c r="Z28" s="69" t="s">
        <v>7</v>
      </c>
      <c r="AA28" s="68"/>
      <c r="AB28" s="79"/>
      <c r="AC28" s="81"/>
      <c r="AD28" s="65"/>
      <c r="AE28" s="64"/>
      <c r="AF28" s="63"/>
      <c r="AG28" s="63"/>
      <c r="AH28" s="57"/>
    </row>
    <row r="29" spans="1:34" ht="28.5" customHeight="1">
      <c r="A29" s="56" t="s">
        <v>35</v>
      </c>
      <c r="B29" s="55" t="str">
        <f>A19</f>
        <v>Ｂ</v>
      </c>
      <c r="C29" s="54" t="str">
        <f>X20</f>
        <v>⑥</v>
      </c>
      <c r="D29" s="36">
        <f>IF(B30="","",IF(B30&gt;G30,"○",IF(B30=G30,"△","●")))</f>
      </c>
      <c r="E29" s="36"/>
      <c r="F29" s="36"/>
      <c r="G29" s="6"/>
      <c r="H29" s="113"/>
      <c r="I29" s="112" t="str">
        <f>A19</f>
        <v>Ｂ</v>
      </c>
      <c r="J29" s="106" t="str">
        <f>X23</f>
        <v>④</v>
      </c>
      <c r="K29" s="36">
        <f>IF(I30="","",IF(I30&gt;N30,"○",IF(I30=N30,"△","●")))</f>
      </c>
      <c r="L29" s="36"/>
      <c r="M29" s="36"/>
      <c r="N29" s="52"/>
      <c r="O29" s="51"/>
      <c r="P29" s="55" t="str">
        <f>A19</f>
        <v>Ｂ</v>
      </c>
      <c r="Q29" s="54" t="str">
        <f>X26</f>
        <v>②</v>
      </c>
      <c r="R29" s="53">
        <f>IF(P30="","",IF(P30&gt;U30,"○",IF(P30=U30,"△","●")))</f>
      </c>
      <c r="S29" s="53"/>
      <c r="T29" s="53"/>
      <c r="U29" s="52"/>
      <c r="V29" s="51"/>
      <c r="W29" s="50"/>
      <c r="X29" s="49"/>
      <c r="Y29" s="49"/>
      <c r="Z29" s="49"/>
      <c r="AA29" s="49"/>
      <c r="AB29" s="49"/>
      <c r="AC29" s="48"/>
      <c r="AD29" s="47">
        <f>IF(R29="","",AE29*3+AF29)</f>
      </c>
      <c r="AE29" s="46">
        <f ca="1">IF(R29="","",COUNTIF(D29:M29:R29,"○"))</f>
      </c>
      <c r="AF29" s="45">
        <f>IF(R29="","",COUNTIF(C29:T29,"△"))</f>
      </c>
      <c r="AG29" s="45">
        <f>IF(R29="","",COUNTIF(D29:T29,"●"))</f>
      </c>
      <c r="AH29" s="44">
        <f>IF(K20="","",RANK(AD29,AD20:AD31))</f>
      </c>
    </row>
    <row r="30" spans="1:34" ht="28.5" customHeight="1">
      <c r="A30" s="43"/>
      <c r="B30" s="40"/>
      <c r="C30" s="39"/>
      <c r="D30" s="38"/>
      <c r="E30" s="7" t="s">
        <v>7</v>
      </c>
      <c r="F30" s="37"/>
      <c r="G30" s="39"/>
      <c r="H30" s="41"/>
      <c r="I30" s="40"/>
      <c r="J30" s="39"/>
      <c r="K30" s="38"/>
      <c r="L30" s="7" t="s">
        <v>7</v>
      </c>
      <c r="M30" s="37"/>
      <c r="N30" s="39"/>
      <c r="O30" s="41"/>
      <c r="P30" s="40"/>
      <c r="Q30" s="39"/>
      <c r="R30" s="38"/>
      <c r="S30" s="7" t="s">
        <v>7</v>
      </c>
      <c r="T30" s="37"/>
      <c r="U30" s="39"/>
      <c r="V30" s="41"/>
      <c r="W30" s="34"/>
      <c r="X30" s="33"/>
      <c r="Y30" s="33"/>
      <c r="Z30" s="33"/>
      <c r="AA30" s="33"/>
      <c r="AB30" s="33"/>
      <c r="AC30" s="32"/>
      <c r="AD30" s="31"/>
      <c r="AE30" s="30"/>
      <c r="AF30" s="29"/>
      <c r="AG30" s="29"/>
      <c r="AH30" s="28"/>
    </row>
    <row r="31" spans="1:34" ht="28.5" customHeight="1" thickBot="1">
      <c r="A31" s="27" t="s">
        <v>99</v>
      </c>
      <c r="B31" s="24"/>
      <c r="C31" s="23"/>
      <c r="D31" s="22"/>
      <c r="E31" s="21" t="s">
        <v>7</v>
      </c>
      <c r="F31" s="20"/>
      <c r="G31" s="23"/>
      <c r="H31" s="25"/>
      <c r="I31" s="24"/>
      <c r="J31" s="23"/>
      <c r="K31" s="22"/>
      <c r="L31" s="21" t="s">
        <v>7</v>
      </c>
      <c r="M31" s="20"/>
      <c r="N31" s="23"/>
      <c r="O31" s="25"/>
      <c r="P31" s="24"/>
      <c r="Q31" s="23"/>
      <c r="R31" s="22"/>
      <c r="S31" s="21" t="s">
        <v>7</v>
      </c>
      <c r="T31" s="20"/>
      <c r="U31" s="23"/>
      <c r="V31" s="25"/>
      <c r="W31" s="17"/>
      <c r="X31" s="16"/>
      <c r="Y31" s="16"/>
      <c r="Z31" s="16"/>
      <c r="AA31" s="16"/>
      <c r="AB31" s="16"/>
      <c r="AC31" s="15"/>
      <c r="AD31" s="14"/>
      <c r="AE31" s="13"/>
      <c r="AF31" s="12"/>
      <c r="AG31" s="12"/>
      <c r="AH31" s="11"/>
    </row>
    <row r="32" spans="1:34" ht="28.5" customHeight="1">
      <c r="A32" s="9"/>
      <c r="B32" s="8"/>
      <c r="C32" s="8"/>
      <c r="D32" s="7"/>
      <c r="E32" s="7"/>
      <c r="F32" s="7"/>
      <c r="G32" s="8"/>
      <c r="H32" s="8"/>
      <c r="I32" s="8"/>
      <c r="J32" s="8"/>
      <c r="K32" s="7"/>
      <c r="L32" s="7"/>
      <c r="M32" s="7"/>
      <c r="N32" s="8"/>
      <c r="O32" s="8"/>
      <c r="P32" s="8"/>
      <c r="Q32" s="8"/>
      <c r="R32" s="7"/>
      <c r="S32" s="7"/>
      <c r="T32" s="7"/>
      <c r="U32" s="8"/>
      <c r="V32" s="8"/>
      <c r="W32" s="6"/>
      <c r="X32" s="6"/>
      <c r="Y32" s="6"/>
      <c r="Z32" s="6"/>
      <c r="AA32" s="6"/>
      <c r="AB32" s="6"/>
      <c r="AC32" s="6"/>
      <c r="AD32" s="5"/>
      <c r="AE32" s="5"/>
      <c r="AF32" s="5"/>
      <c r="AG32" s="5"/>
      <c r="AH32" s="4"/>
    </row>
    <row r="33" ht="28.5" customHeight="1" thickBot="1"/>
    <row r="34" spans="1:34" ht="53.25" customHeight="1">
      <c r="A34" s="91" t="s">
        <v>98</v>
      </c>
      <c r="B34" s="89" t="str">
        <f>A35</f>
        <v>Echizen HOMES</v>
      </c>
      <c r="C34" s="88"/>
      <c r="D34" s="88"/>
      <c r="E34" s="88"/>
      <c r="F34" s="88"/>
      <c r="G34" s="88"/>
      <c r="H34" s="90"/>
      <c r="I34" s="89" t="str">
        <f>A38</f>
        <v>鳥　上　小</v>
      </c>
      <c r="J34" s="88"/>
      <c r="K34" s="88"/>
      <c r="L34" s="88"/>
      <c r="M34" s="88"/>
      <c r="N34" s="88"/>
      <c r="O34" s="90"/>
      <c r="P34" s="89" t="str">
        <f>A41</f>
        <v>各務原市</v>
      </c>
      <c r="Q34" s="88"/>
      <c r="R34" s="88"/>
      <c r="S34" s="88"/>
      <c r="T34" s="88"/>
      <c r="U34" s="88"/>
      <c r="V34" s="90"/>
      <c r="W34" s="89" t="str">
        <f>A44</f>
        <v>フリーデン</v>
      </c>
      <c r="X34" s="88"/>
      <c r="Y34" s="88"/>
      <c r="Z34" s="88"/>
      <c r="AA34" s="88"/>
      <c r="AB34" s="88"/>
      <c r="AC34" s="87"/>
      <c r="AD34" s="86" t="s">
        <v>32</v>
      </c>
      <c r="AE34" s="85" t="s">
        <v>31</v>
      </c>
      <c r="AF34" s="85" t="s">
        <v>30</v>
      </c>
      <c r="AG34" s="85" t="s">
        <v>29</v>
      </c>
      <c r="AH34" s="84" t="s">
        <v>28</v>
      </c>
    </row>
    <row r="35" spans="1:34" ht="28.5" customHeight="1">
      <c r="A35" s="56" t="s">
        <v>97</v>
      </c>
      <c r="B35" s="50"/>
      <c r="C35" s="49"/>
      <c r="D35" s="49"/>
      <c r="E35" s="49"/>
      <c r="F35" s="49"/>
      <c r="G35" s="49"/>
      <c r="H35" s="77"/>
      <c r="I35" s="55" t="str">
        <f>A34</f>
        <v>Ｃ</v>
      </c>
      <c r="J35" s="54" t="s">
        <v>26</v>
      </c>
      <c r="K35" s="53">
        <f>IF(I36="","",IF(I36&gt;N36,"○",IF(I36=N36,"△","●")))</f>
      </c>
      <c r="L35" s="53"/>
      <c r="M35" s="53"/>
      <c r="N35" s="52"/>
      <c r="O35" s="51"/>
      <c r="P35" s="55" t="str">
        <f>A34</f>
        <v>Ｃ</v>
      </c>
      <c r="Q35" s="54" t="s">
        <v>15</v>
      </c>
      <c r="R35" s="53">
        <f>IF(P36="","",IF(P36&gt;U36,"○",IF(P36=U36,"△","●")))</f>
      </c>
      <c r="S35" s="53"/>
      <c r="T35" s="53"/>
      <c r="U35" s="52"/>
      <c r="V35" s="51"/>
      <c r="W35" s="55" t="str">
        <f>A34</f>
        <v>Ｃ</v>
      </c>
      <c r="X35" s="54" t="s">
        <v>24</v>
      </c>
      <c r="Y35" s="53">
        <f>IF(W36="","",IF(W36&gt;AB36,"○",IF(W36=AB36,"△","●")))</f>
      </c>
      <c r="Z35" s="53"/>
      <c r="AA35" s="53"/>
      <c r="AB35" s="52"/>
      <c r="AC35" s="62"/>
      <c r="AD35" s="47">
        <f>IF(K35="","",AE35*3+AF35)</f>
      </c>
      <c r="AE35" s="46">
        <f ca="1">IF(K35="","",COUNTIF(K35:R35:Y35,"○"))</f>
      </c>
      <c r="AF35" s="45">
        <f ca="1">IF(K35="","",COUNTIF(K35:R35:Y35,"△"))</f>
      </c>
      <c r="AG35" s="45">
        <f ca="1">IF(K35="","",COUNTIF(K35:R35:Y35,"●"))</f>
      </c>
      <c r="AH35" s="44">
        <f>IF(K35="","",RANK(AD35,AD35:AD46))</f>
      </c>
    </row>
    <row r="36" spans="1:34" ht="28.5" customHeight="1">
      <c r="A36" s="43"/>
      <c r="B36" s="34"/>
      <c r="C36" s="33"/>
      <c r="D36" s="33"/>
      <c r="E36" s="33"/>
      <c r="F36" s="33"/>
      <c r="G36" s="33"/>
      <c r="H36" s="76"/>
      <c r="I36" s="40"/>
      <c r="J36" s="41"/>
      <c r="K36" s="38"/>
      <c r="L36" s="60" t="s">
        <v>7</v>
      </c>
      <c r="M36" s="37"/>
      <c r="N36" s="40"/>
      <c r="O36" s="41"/>
      <c r="P36" s="40"/>
      <c r="Q36" s="41"/>
      <c r="R36" s="38"/>
      <c r="S36" s="60" t="s">
        <v>7</v>
      </c>
      <c r="T36" s="60"/>
      <c r="U36" s="40"/>
      <c r="V36" s="41"/>
      <c r="W36" s="40"/>
      <c r="X36" s="39"/>
      <c r="Y36" s="38"/>
      <c r="Z36" s="60" t="s">
        <v>7</v>
      </c>
      <c r="AA36" s="37"/>
      <c r="AB36" s="40"/>
      <c r="AC36" s="83"/>
      <c r="AD36" s="31"/>
      <c r="AE36" s="30"/>
      <c r="AF36" s="29"/>
      <c r="AG36" s="29"/>
      <c r="AH36" s="28"/>
    </row>
    <row r="37" spans="1:34" ht="28.5" customHeight="1">
      <c r="A37" s="75" t="s">
        <v>96</v>
      </c>
      <c r="B37" s="73"/>
      <c r="C37" s="72"/>
      <c r="D37" s="72"/>
      <c r="E37" s="72"/>
      <c r="F37" s="72"/>
      <c r="G37" s="72"/>
      <c r="H37" s="71"/>
      <c r="I37" s="79"/>
      <c r="J37" s="78"/>
      <c r="K37" s="38"/>
      <c r="L37" s="69" t="s">
        <v>7</v>
      </c>
      <c r="M37" s="68"/>
      <c r="N37" s="79"/>
      <c r="O37" s="78"/>
      <c r="P37" s="79"/>
      <c r="Q37" s="78"/>
      <c r="R37" s="38"/>
      <c r="S37" s="69" t="s">
        <v>7</v>
      </c>
      <c r="T37" s="69"/>
      <c r="U37" s="79"/>
      <c r="V37" s="78"/>
      <c r="W37" s="79"/>
      <c r="X37" s="82"/>
      <c r="Y37" s="38"/>
      <c r="Z37" s="69" t="s">
        <v>7</v>
      </c>
      <c r="AA37" s="68"/>
      <c r="AB37" s="79"/>
      <c r="AC37" s="81"/>
      <c r="AD37" s="65"/>
      <c r="AE37" s="64"/>
      <c r="AF37" s="63"/>
      <c r="AG37" s="63"/>
      <c r="AH37" s="57"/>
    </row>
    <row r="38" spans="1:34" ht="28.5" customHeight="1">
      <c r="A38" s="56" t="s">
        <v>95</v>
      </c>
      <c r="B38" s="55" t="str">
        <f>A34</f>
        <v>Ｃ</v>
      </c>
      <c r="C38" s="54" t="str">
        <f>J35</f>
        <v>①</v>
      </c>
      <c r="D38" s="53">
        <f>IF(B39="","",IF(B39&gt;G39,"○",IF(B39=G39,"△","●")))</f>
      </c>
      <c r="E38" s="53"/>
      <c r="F38" s="53"/>
      <c r="G38" s="52"/>
      <c r="H38" s="51"/>
      <c r="I38" s="50"/>
      <c r="J38" s="49"/>
      <c r="K38" s="49"/>
      <c r="L38" s="49"/>
      <c r="M38" s="49"/>
      <c r="N38" s="49"/>
      <c r="O38" s="77"/>
      <c r="P38" s="55" t="str">
        <f>A34</f>
        <v>Ｃ</v>
      </c>
      <c r="Q38" s="54" t="s">
        <v>20</v>
      </c>
      <c r="R38" s="53">
        <f>IF(P39="","",IF(P39&gt;U39,"○",IF(P39=U39,"△","●")))</f>
      </c>
      <c r="S38" s="53"/>
      <c r="T38" s="61"/>
      <c r="U38" s="52"/>
      <c r="V38" s="51"/>
      <c r="W38" s="55" t="str">
        <f>A34</f>
        <v>Ｃ</v>
      </c>
      <c r="X38" s="54" t="s">
        <v>23</v>
      </c>
      <c r="Y38" s="53">
        <f>IF(W39="","",IF(W39&gt;AB39,"○",IF(W39=AB39,"△","●")))</f>
      </c>
      <c r="Z38" s="53"/>
      <c r="AA38" s="53"/>
      <c r="AB38" s="52"/>
      <c r="AC38" s="62"/>
      <c r="AD38" s="47">
        <f>IF(D38="","",AE38*3+AF38)</f>
      </c>
      <c r="AE38" s="46">
        <f ca="1">IF(D38="","",COUNTIF(D38:R38:Y38,"○"))</f>
      </c>
      <c r="AF38" s="45">
        <f ca="1">IF(D38="","",COUNTIF(C38:R38:Y38,"△"))</f>
      </c>
      <c r="AG38" s="45">
        <f ca="1">IF(D38="","",COUNTIF(D38:R38:Y38,"●"))</f>
      </c>
      <c r="AH38" s="44">
        <f>IF(K35="","",RANK(AD38,AD35:AD46))</f>
      </c>
    </row>
    <row r="39" spans="1:34" ht="28.5" customHeight="1">
      <c r="A39" s="43"/>
      <c r="B39" s="40"/>
      <c r="C39" s="102"/>
      <c r="D39" s="38"/>
      <c r="E39" s="60" t="s">
        <v>7</v>
      </c>
      <c r="F39" s="37"/>
      <c r="G39" s="102"/>
      <c r="H39" s="41"/>
      <c r="I39" s="34"/>
      <c r="J39" s="33"/>
      <c r="K39" s="33"/>
      <c r="L39" s="33"/>
      <c r="M39" s="33"/>
      <c r="N39" s="33"/>
      <c r="O39" s="76"/>
      <c r="P39" s="40"/>
      <c r="Q39" s="102"/>
      <c r="R39" s="60"/>
      <c r="S39" s="60" t="s">
        <v>7</v>
      </c>
      <c r="T39" s="60"/>
      <c r="U39" s="40"/>
      <c r="V39" s="41"/>
      <c r="W39" s="40"/>
      <c r="X39" s="39"/>
      <c r="Y39" s="38"/>
      <c r="Z39" s="60" t="s">
        <v>7</v>
      </c>
      <c r="AA39" s="37"/>
      <c r="AB39" s="40"/>
      <c r="AC39" s="83"/>
      <c r="AD39" s="31"/>
      <c r="AE39" s="30"/>
      <c r="AF39" s="29"/>
      <c r="AG39" s="29"/>
      <c r="AH39" s="28"/>
    </row>
    <row r="40" spans="1:34" ht="28.5" customHeight="1">
      <c r="A40" s="75" t="s">
        <v>94</v>
      </c>
      <c r="B40" s="79"/>
      <c r="C40" s="82"/>
      <c r="D40" s="80"/>
      <c r="E40" s="69" t="s">
        <v>7</v>
      </c>
      <c r="F40" s="68"/>
      <c r="G40" s="82"/>
      <c r="H40" s="78"/>
      <c r="I40" s="73"/>
      <c r="J40" s="72"/>
      <c r="K40" s="72"/>
      <c r="L40" s="72"/>
      <c r="M40" s="72"/>
      <c r="N40" s="72"/>
      <c r="O40" s="71"/>
      <c r="P40" s="79"/>
      <c r="Q40" s="82"/>
      <c r="R40" s="80"/>
      <c r="S40" s="69" t="s">
        <v>7</v>
      </c>
      <c r="T40" s="60"/>
      <c r="U40" s="79"/>
      <c r="V40" s="78"/>
      <c r="W40" s="79"/>
      <c r="X40" s="82"/>
      <c r="Y40" s="38"/>
      <c r="Z40" s="69" t="s">
        <v>7</v>
      </c>
      <c r="AA40" s="68"/>
      <c r="AB40" s="79"/>
      <c r="AC40" s="81"/>
      <c r="AD40" s="65"/>
      <c r="AE40" s="64"/>
      <c r="AF40" s="63"/>
      <c r="AG40" s="63"/>
      <c r="AH40" s="57"/>
    </row>
    <row r="41" spans="1:34" ht="28.5" customHeight="1">
      <c r="A41" s="56" t="s">
        <v>4</v>
      </c>
      <c r="B41" s="55" t="str">
        <f>A34</f>
        <v>Ｃ</v>
      </c>
      <c r="C41" s="54" t="str">
        <f>Q35</f>
        <v>③</v>
      </c>
      <c r="D41" s="53">
        <f>IF(B42="","",IF(B42&gt;G42,"○",IF(B42=G42,"△","●")))</f>
      </c>
      <c r="E41" s="53"/>
      <c r="F41" s="53"/>
      <c r="G41" s="52"/>
      <c r="H41" s="51"/>
      <c r="I41" s="55" t="str">
        <f>A34</f>
        <v>Ｃ</v>
      </c>
      <c r="J41" s="54" t="str">
        <f>Q38</f>
        <v>⑤</v>
      </c>
      <c r="K41" s="53">
        <f>IF(I42="","",IF(I42&gt;N42,"○",IF(I42=N42,"△","●")))</f>
      </c>
      <c r="L41" s="53"/>
      <c r="M41" s="53"/>
      <c r="N41" s="52"/>
      <c r="O41" s="51"/>
      <c r="P41" s="50"/>
      <c r="Q41" s="49"/>
      <c r="R41" s="49"/>
      <c r="S41" s="49"/>
      <c r="T41" s="49"/>
      <c r="U41" s="49"/>
      <c r="V41" s="77"/>
      <c r="W41" s="55" t="str">
        <f>A34</f>
        <v>Ｃ</v>
      </c>
      <c r="X41" s="54" t="s">
        <v>11</v>
      </c>
      <c r="Y41" s="53">
        <f>IF(W42="","",IF(W42&gt;AB42,"○",IF(W42=AB42,"△","●")))</f>
      </c>
      <c r="Z41" s="53"/>
      <c r="AA41" s="53"/>
      <c r="AB41" s="52"/>
      <c r="AC41" s="62"/>
      <c r="AD41" s="47">
        <f>IF(Y41="","",AE41*3+AF41)</f>
      </c>
      <c r="AE41" s="46">
        <f ca="1">IF(Y41="","",COUNTIF(D41:M41:Y41,"○"))</f>
      </c>
      <c r="AF41" s="45">
        <f ca="1">IF(Y41="","",COUNTIF(C41:R41:Y41,"△"))</f>
      </c>
      <c r="AG41" s="45">
        <f ca="1">IF(Y41="","",COUNTIF(D41:M41:Y41,"●"))</f>
      </c>
      <c r="AH41" s="44">
        <f>IF(K35="","",RANK(AD41,AD35:AD46))</f>
      </c>
    </row>
    <row r="42" spans="1:34" ht="28.5" customHeight="1">
      <c r="A42" s="43"/>
      <c r="B42" s="40"/>
      <c r="C42" s="102"/>
      <c r="D42" s="38"/>
      <c r="E42" s="60" t="s">
        <v>7</v>
      </c>
      <c r="F42" s="37"/>
      <c r="G42" s="102"/>
      <c r="H42" s="41"/>
      <c r="I42" s="40"/>
      <c r="J42" s="102"/>
      <c r="K42" s="38"/>
      <c r="L42" s="60" t="s">
        <v>7</v>
      </c>
      <c r="M42" s="37"/>
      <c r="N42" s="102"/>
      <c r="O42" s="41"/>
      <c r="P42" s="34"/>
      <c r="Q42" s="33"/>
      <c r="R42" s="33"/>
      <c r="S42" s="33"/>
      <c r="T42" s="33"/>
      <c r="U42" s="33"/>
      <c r="V42" s="76"/>
      <c r="W42" s="40"/>
      <c r="X42" s="39"/>
      <c r="Y42" s="38"/>
      <c r="Z42" s="60" t="s">
        <v>7</v>
      </c>
      <c r="AA42" s="37"/>
      <c r="AB42" s="40"/>
      <c r="AC42" s="83"/>
      <c r="AD42" s="31"/>
      <c r="AE42" s="30"/>
      <c r="AF42" s="29"/>
      <c r="AG42" s="29"/>
      <c r="AH42" s="28"/>
    </row>
    <row r="43" spans="1:34" ht="28.5" customHeight="1">
      <c r="A43" s="75" t="s">
        <v>93</v>
      </c>
      <c r="B43" s="79"/>
      <c r="C43" s="82"/>
      <c r="D43" s="38"/>
      <c r="E43" s="69" t="s">
        <v>7</v>
      </c>
      <c r="F43" s="68"/>
      <c r="G43" s="82"/>
      <c r="H43" s="78"/>
      <c r="I43" s="79"/>
      <c r="J43" s="82"/>
      <c r="K43" s="38"/>
      <c r="L43" s="69" t="s">
        <v>7</v>
      </c>
      <c r="M43" s="68"/>
      <c r="N43" s="82"/>
      <c r="O43" s="78"/>
      <c r="P43" s="73"/>
      <c r="Q43" s="72"/>
      <c r="R43" s="72"/>
      <c r="S43" s="72"/>
      <c r="T43" s="72"/>
      <c r="U43" s="72"/>
      <c r="V43" s="71"/>
      <c r="W43" s="79"/>
      <c r="X43" s="82"/>
      <c r="Y43" s="38"/>
      <c r="Z43" s="69" t="s">
        <v>7</v>
      </c>
      <c r="AA43" s="68"/>
      <c r="AB43" s="79"/>
      <c r="AC43" s="81"/>
      <c r="AD43" s="65"/>
      <c r="AE43" s="64"/>
      <c r="AF43" s="63"/>
      <c r="AG43" s="63"/>
      <c r="AH43" s="57"/>
    </row>
    <row r="44" spans="1:34" ht="28.5" customHeight="1">
      <c r="A44" s="56" t="s">
        <v>65</v>
      </c>
      <c r="B44" s="55" t="str">
        <f>A34</f>
        <v>Ｃ</v>
      </c>
      <c r="C44" s="54" t="str">
        <f>X35</f>
        <v>⑥</v>
      </c>
      <c r="D44" s="53">
        <f>IF(B45="","",IF(B45&gt;G45,"○",IF(B45=G45,"△","●")))</f>
      </c>
      <c r="E44" s="53"/>
      <c r="F44" s="61"/>
      <c r="G44" s="52"/>
      <c r="H44" s="51"/>
      <c r="I44" s="55" t="str">
        <f>A34</f>
        <v>Ｃ</v>
      </c>
      <c r="J44" s="54" t="str">
        <f>X38</f>
        <v>④</v>
      </c>
      <c r="K44" s="53">
        <f>IF(I45="","",IF(I45&gt;N45,"○",IF(I45=N45,"△","●")))</f>
      </c>
      <c r="L44" s="53"/>
      <c r="M44" s="61"/>
      <c r="N44" s="52"/>
      <c r="O44" s="51"/>
      <c r="P44" s="55" t="str">
        <f>A34</f>
        <v>Ｃ</v>
      </c>
      <c r="Q44" s="54" t="str">
        <f>X41</f>
        <v>②</v>
      </c>
      <c r="R44" s="53">
        <f>IF(P45="","",IF(P45&gt;U45,"○",IF(P45=U45,"△","●")))</f>
      </c>
      <c r="S44" s="53"/>
      <c r="T44" s="53"/>
      <c r="U44" s="52"/>
      <c r="V44" s="51"/>
      <c r="W44" s="50"/>
      <c r="X44" s="49"/>
      <c r="Y44" s="49"/>
      <c r="Z44" s="49"/>
      <c r="AA44" s="49"/>
      <c r="AB44" s="49"/>
      <c r="AC44" s="48"/>
      <c r="AD44" s="47">
        <f>IF(R44="","",AE44*3+AF44)</f>
      </c>
      <c r="AE44" s="46">
        <f ca="1">IF(R44="","",COUNTIF(D44:M44:R44,"○"))</f>
      </c>
      <c r="AF44" s="45">
        <f>IF(R44="","",COUNTIF(C44:T44,"△"))</f>
      </c>
      <c r="AG44" s="45">
        <f>IF(R44="","",COUNTIF(D44:T44,"●"))</f>
      </c>
      <c r="AH44" s="44">
        <f>IF(K35="","",RANK(AD44,AD35:AD46))</f>
      </c>
    </row>
    <row r="45" spans="1:34" ht="28.5" customHeight="1">
      <c r="A45" s="43"/>
      <c r="B45" s="40"/>
      <c r="C45" s="39"/>
      <c r="D45" s="38"/>
      <c r="E45" s="7" t="s">
        <v>7</v>
      </c>
      <c r="F45" s="37"/>
      <c r="G45" s="39"/>
      <c r="H45" s="41"/>
      <c r="I45" s="40"/>
      <c r="J45" s="39"/>
      <c r="K45" s="38"/>
      <c r="L45" s="7" t="s">
        <v>7</v>
      </c>
      <c r="M45" s="37"/>
      <c r="N45" s="39"/>
      <c r="O45" s="41"/>
      <c r="P45" s="40"/>
      <c r="Q45" s="39"/>
      <c r="R45" s="38"/>
      <c r="S45" s="7" t="s">
        <v>7</v>
      </c>
      <c r="T45" s="37"/>
      <c r="U45" s="39"/>
      <c r="V45" s="41"/>
      <c r="W45" s="34"/>
      <c r="X45" s="33"/>
      <c r="Y45" s="33"/>
      <c r="Z45" s="33"/>
      <c r="AA45" s="33"/>
      <c r="AB45" s="33"/>
      <c r="AC45" s="32"/>
      <c r="AD45" s="31"/>
      <c r="AE45" s="30"/>
      <c r="AF45" s="29"/>
      <c r="AG45" s="29"/>
      <c r="AH45" s="28"/>
    </row>
    <row r="46" spans="1:34" ht="28.5" customHeight="1" thickBot="1">
      <c r="A46" s="27" t="s">
        <v>92</v>
      </c>
      <c r="B46" s="24"/>
      <c r="C46" s="23"/>
      <c r="D46" s="22"/>
      <c r="E46" s="21" t="s">
        <v>7</v>
      </c>
      <c r="F46" s="20"/>
      <c r="G46" s="23"/>
      <c r="H46" s="25"/>
      <c r="I46" s="24"/>
      <c r="J46" s="23"/>
      <c r="K46" s="22"/>
      <c r="L46" s="21" t="s">
        <v>7</v>
      </c>
      <c r="M46" s="20"/>
      <c r="N46" s="23"/>
      <c r="O46" s="25"/>
      <c r="P46" s="24"/>
      <c r="Q46" s="23"/>
      <c r="R46" s="22"/>
      <c r="S46" s="21" t="s">
        <v>7</v>
      </c>
      <c r="T46" s="20"/>
      <c r="U46" s="23"/>
      <c r="V46" s="25"/>
      <c r="W46" s="17"/>
      <c r="X46" s="16"/>
      <c r="Y46" s="16"/>
      <c r="Z46" s="16"/>
      <c r="AA46" s="16"/>
      <c r="AB46" s="16"/>
      <c r="AC46" s="15"/>
      <c r="AD46" s="14"/>
      <c r="AE46" s="13"/>
      <c r="AF46" s="12"/>
      <c r="AG46" s="12"/>
      <c r="AH46" s="11"/>
    </row>
    <row r="47" spans="1:34" ht="28.5" customHeight="1">
      <c r="A47" s="9"/>
      <c r="B47" s="8"/>
      <c r="C47" s="8"/>
      <c r="D47" s="7"/>
      <c r="E47" s="7"/>
      <c r="F47" s="7"/>
      <c r="G47" s="8"/>
      <c r="H47" s="8"/>
      <c r="I47" s="8"/>
      <c r="J47" s="8"/>
      <c r="K47" s="7"/>
      <c r="L47" s="7"/>
      <c r="M47" s="7"/>
      <c r="N47" s="8"/>
      <c r="O47" s="8"/>
      <c r="P47" s="8"/>
      <c r="Q47" s="8"/>
      <c r="R47" s="7"/>
      <c r="S47" s="7"/>
      <c r="T47" s="7"/>
      <c r="U47" s="8"/>
      <c r="V47" s="8"/>
      <c r="W47" s="6"/>
      <c r="X47" s="6"/>
      <c r="Y47" s="6"/>
      <c r="Z47" s="6"/>
      <c r="AA47" s="6"/>
      <c r="AB47" s="6"/>
      <c r="AC47" s="6"/>
      <c r="AD47" s="5"/>
      <c r="AE47" s="5"/>
      <c r="AF47" s="5"/>
      <c r="AG47" s="5"/>
      <c r="AH47" s="4"/>
    </row>
    <row r="48" spans="1:30" ht="28.5" customHeight="1" thickBot="1">
      <c r="A48" s="111"/>
      <c r="B48" s="104"/>
      <c r="C48" s="110"/>
      <c r="D48" s="109"/>
      <c r="E48" s="109"/>
      <c r="F48" s="109"/>
      <c r="G48" s="109"/>
      <c r="H48" s="109"/>
      <c r="I48" s="108"/>
      <c r="J48" s="108"/>
      <c r="K48" s="108"/>
      <c r="L48" s="108"/>
      <c r="M48" s="108"/>
      <c r="N48" s="108"/>
      <c r="O48" s="108"/>
      <c r="P48" s="107"/>
      <c r="Q48" s="106"/>
      <c r="R48" s="105"/>
      <c r="S48" s="105"/>
      <c r="T48" s="105"/>
      <c r="U48" s="6"/>
      <c r="V48" s="6"/>
      <c r="W48" s="107"/>
      <c r="X48" s="106"/>
      <c r="Y48" s="105"/>
      <c r="Z48" s="105"/>
      <c r="AA48" s="105"/>
      <c r="AB48" s="6"/>
      <c r="AC48" s="6"/>
      <c r="AD48" s="104"/>
    </row>
    <row r="49" spans="1:34" ht="53.25" customHeight="1">
      <c r="A49" s="91" t="s">
        <v>91</v>
      </c>
      <c r="B49" s="89" t="str">
        <f>A50</f>
        <v>常　　磐</v>
      </c>
      <c r="C49" s="88"/>
      <c r="D49" s="88"/>
      <c r="E49" s="88"/>
      <c r="F49" s="88"/>
      <c r="G49" s="88"/>
      <c r="H49" s="90"/>
      <c r="I49" s="89" t="str">
        <f>A53</f>
        <v>阿　井　小</v>
      </c>
      <c r="J49" s="88"/>
      <c r="K49" s="88"/>
      <c r="L49" s="88"/>
      <c r="M49" s="88"/>
      <c r="N49" s="88"/>
      <c r="O49" s="90"/>
      <c r="P49" s="89" t="str">
        <f>A56</f>
        <v>新潟ＣＲＥＳＴ</v>
      </c>
      <c r="Q49" s="88"/>
      <c r="R49" s="88"/>
      <c r="S49" s="88"/>
      <c r="T49" s="88"/>
      <c r="U49" s="88"/>
      <c r="V49" s="90"/>
      <c r="W49" s="89" t="str">
        <f>A59</f>
        <v>川　　口</v>
      </c>
      <c r="X49" s="88"/>
      <c r="Y49" s="88"/>
      <c r="Z49" s="88"/>
      <c r="AA49" s="88"/>
      <c r="AB49" s="88"/>
      <c r="AC49" s="87"/>
      <c r="AD49" s="86" t="s">
        <v>32</v>
      </c>
      <c r="AE49" s="85" t="s">
        <v>31</v>
      </c>
      <c r="AF49" s="85" t="s">
        <v>30</v>
      </c>
      <c r="AG49" s="85" t="s">
        <v>29</v>
      </c>
      <c r="AH49" s="84" t="s">
        <v>28</v>
      </c>
    </row>
    <row r="50" spans="1:34" ht="28.5" customHeight="1">
      <c r="A50" s="56" t="s">
        <v>12</v>
      </c>
      <c r="B50" s="50"/>
      <c r="C50" s="49"/>
      <c r="D50" s="49"/>
      <c r="E50" s="49"/>
      <c r="F50" s="49"/>
      <c r="G50" s="49"/>
      <c r="H50" s="77"/>
      <c r="I50" s="55" t="str">
        <f>A49</f>
        <v>Ｄ</v>
      </c>
      <c r="J50" s="54" t="s">
        <v>26</v>
      </c>
      <c r="K50" s="53">
        <f>IF(I51="","",IF(I51&gt;N51,"○",IF(I51=N51,"△","●")))</f>
      </c>
      <c r="L50" s="53"/>
      <c r="M50" s="53"/>
      <c r="N50" s="52"/>
      <c r="O50" s="51"/>
      <c r="P50" s="55" t="str">
        <f>A49</f>
        <v>Ｄ</v>
      </c>
      <c r="Q50" s="54" t="s">
        <v>15</v>
      </c>
      <c r="R50" s="53">
        <f>IF(P51="","",IF(P51&gt;U51,"○",IF(P51=U51,"△","●")))</f>
      </c>
      <c r="S50" s="53"/>
      <c r="T50" s="53"/>
      <c r="U50" s="52"/>
      <c r="V50" s="51"/>
      <c r="W50" s="55" t="str">
        <f>A49</f>
        <v>Ｄ</v>
      </c>
      <c r="X50" s="54" t="s">
        <v>24</v>
      </c>
      <c r="Y50" s="53">
        <f>IF(W51="","",IF(W51&gt;AB51,"○",IF(W51=AB51,"△","●")))</f>
      </c>
      <c r="Z50" s="53"/>
      <c r="AA50" s="53"/>
      <c r="AB50" s="52"/>
      <c r="AC50" s="62"/>
      <c r="AD50" s="47">
        <f>IF(K50="","",AE50*3+AF50)</f>
      </c>
      <c r="AE50" s="46">
        <f ca="1">IF(K50="","",COUNTIF(K50:R50:Y50,"○"))</f>
      </c>
      <c r="AF50" s="45">
        <f ca="1">IF(K50="","",COUNTIF(K50:R50:Y50,"△"))</f>
      </c>
      <c r="AG50" s="45">
        <f ca="1">IF(K50="","",COUNTIF(K50:R50:Y50,"●"))</f>
      </c>
      <c r="AH50" s="44">
        <f>IF(K50="","",RANK(AD50,AD50:AD61))</f>
      </c>
    </row>
    <row r="51" spans="1:34" ht="28.5" customHeight="1">
      <c r="A51" s="43"/>
      <c r="B51" s="34"/>
      <c r="C51" s="33"/>
      <c r="D51" s="33"/>
      <c r="E51" s="33"/>
      <c r="F51" s="33"/>
      <c r="G51" s="33"/>
      <c r="H51" s="76"/>
      <c r="I51" s="40"/>
      <c r="J51" s="41"/>
      <c r="K51" s="38"/>
      <c r="L51" s="60" t="s">
        <v>7</v>
      </c>
      <c r="M51" s="37"/>
      <c r="N51" s="40"/>
      <c r="O51" s="41"/>
      <c r="P51" s="40"/>
      <c r="Q51" s="41"/>
      <c r="R51" s="38"/>
      <c r="S51" s="60" t="s">
        <v>7</v>
      </c>
      <c r="T51" s="60"/>
      <c r="U51" s="40"/>
      <c r="V51" s="41"/>
      <c r="W51" s="40"/>
      <c r="X51" s="39"/>
      <c r="Y51" s="38"/>
      <c r="Z51" s="60" t="s">
        <v>7</v>
      </c>
      <c r="AA51" s="37"/>
      <c r="AB51" s="40"/>
      <c r="AC51" s="83"/>
      <c r="AD51" s="31"/>
      <c r="AE51" s="30"/>
      <c r="AF51" s="29"/>
      <c r="AG51" s="29"/>
      <c r="AH51" s="28"/>
    </row>
    <row r="52" spans="1:34" ht="28.5" customHeight="1">
      <c r="A52" s="75" t="s">
        <v>90</v>
      </c>
      <c r="B52" s="73"/>
      <c r="C52" s="72"/>
      <c r="D52" s="72"/>
      <c r="E52" s="72"/>
      <c r="F52" s="72"/>
      <c r="G52" s="72"/>
      <c r="H52" s="71"/>
      <c r="I52" s="79"/>
      <c r="J52" s="78"/>
      <c r="K52" s="38"/>
      <c r="L52" s="69" t="s">
        <v>7</v>
      </c>
      <c r="M52" s="68"/>
      <c r="N52" s="79"/>
      <c r="O52" s="78"/>
      <c r="P52" s="79"/>
      <c r="Q52" s="78"/>
      <c r="R52" s="38"/>
      <c r="S52" s="69" t="s">
        <v>7</v>
      </c>
      <c r="T52" s="69"/>
      <c r="U52" s="79"/>
      <c r="V52" s="78"/>
      <c r="W52" s="79"/>
      <c r="X52" s="82"/>
      <c r="Y52" s="38"/>
      <c r="Z52" s="69" t="s">
        <v>7</v>
      </c>
      <c r="AA52" s="68"/>
      <c r="AB52" s="79"/>
      <c r="AC52" s="81"/>
      <c r="AD52" s="65"/>
      <c r="AE52" s="64"/>
      <c r="AF52" s="63"/>
      <c r="AG52" s="63"/>
      <c r="AH52" s="57"/>
    </row>
    <row r="53" spans="1:34" ht="28.5" customHeight="1">
      <c r="A53" s="56" t="s">
        <v>89</v>
      </c>
      <c r="B53" s="55" t="str">
        <f>A49</f>
        <v>Ｄ</v>
      </c>
      <c r="C53" s="54" t="str">
        <f>J50</f>
        <v>①</v>
      </c>
      <c r="D53" s="53">
        <f>IF(B54="","",IF(B54&gt;G54,"○",IF(B54=G54,"△","●")))</f>
      </c>
      <c r="E53" s="53"/>
      <c r="F53" s="53"/>
      <c r="G53" s="52"/>
      <c r="H53" s="51"/>
      <c r="I53" s="50"/>
      <c r="J53" s="49"/>
      <c r="K53" s="49"/>
      <c r="L53" s="49"/>
      <c r="M53" s="49"/>
      <c r="N53" s="49"/>
      <c r="O53" s="77"/>
      <c r="P53" s="55" t="str">
        <f>A49</f>
        <v>Ｄ</v>
      </c>
      <c r="Q53" s="54" t="s">
        <v>20</v>
      </c>
      <c r="R53" s="53">
        <f>IF(P54="","",IF(P54&gt;U54,"○",IF(P54=U54,"△","●")))</f>
      </c>
      <c r="S53" s="53"/>
      <c r="T53" s="53"/>
      <c r="U53" s="52"/>
      <c r="V53" s="51"/>
      <c r="W53" s="55" t="str">
        <f>A49</f>
        <v>Ｄ</v>
      </c>
      <c r="X53" s="54" t="s">
        <v>23</v>
      </c>
      <c r="Y53" s="53">
        <f>IF(W54="","",IF(W54&gt;AB54,"○",IF(W54=AB54,"△","●")))</f>
      </c>
      <c r="Z53" s="53"/>
      <c r="AA53" s="53"/>
      <c r="AB53" s="52"/>
      <c r="AC53" s="62"/>
      <c r="AD53" s="47">
        <f>IF(D53="","",AE53*3+AF53)</f>
      </c>
      <c r="AE53" s="46">
        <f ca="1">IF(D53="","",COUNTIF(D53:R53:Y53,"○"))</f>
      </c>
      <c r="AF53" s="45">
        <f ca="1">IF(D53="","",COUNTIF(C53:R53:Y53,"△"))</f>
      </c>
      <c r="AG53" s="45">
        <f ca="1">IF(D53="","",COUNTIF(D53:R53:Y53,"●"))</f>
      </c>
      <c r="AH53" s="44">
        <f>IF(K50="","",RANK(AD53,AD50:AD61))</f>
      </c>
    </row>
    <row r="54" spans="1:34" ht="28.5" customHeight="1">
      <c r="A54" s="43"/>
      <c r="B54" s="40"/>
      <c r="C54" s="102"/>
      <c r="D54" s="38"/>
      <c r="E54" s="60" t="s">
        <v>7</v>
      </c>
      <c r="F54" s="37"/>
      <c r="G54" s="102"/>
      <c r="H54" s="41"/>
      <c r="I54" s="34"/>
      <c r="J54" s="33"/>
      <c r="K54" s="33"/>
      <c r="L54" s="33"/>
      <c r="M54" s="33"/>
      <c r="N54" s="33"/>
      <c r="O54" s="76"/>
      <c r="P54" s="40"/>
      <c r="Q54" s="102"/>
      <c r="R54" s="38"/>
      <c r="S54" s="60" t="s">
        <v>7</v>
      </c>
      <c r="T54" s="60"/>
      <c r="U54" s="40"/>
      <c r="V54" s="41"/>
      <c r="W54" s="40"/>
      <c r="X54" s="39"/>
      <c r="Y54" s="38"/>
      <c r="Z54" s="60" t="s">
        <v>7</v>
      </c>
      <c r="AA54" s="37"/>
      <c r="AB54" s="40"/>
      <c r="AC54" s="83"/>
      <c r="AD54" s="31"/>
      <c r="AE54" s="30"/>
      <c r="AF54" s="29"/>
      <c r="AG54" s="29"/>
      <c r="AH54" s="28"/>
    </row>
    <row r="55" spans="1:34" ht="28.5" customHeight="1">
      <c r="A55" s="75" t="s">
        <v>88</v>
      </c>
      <c r="B55" s="79"/>
      <c r="C55" s="82"/>
      <c r="D55" s="80"/>
      <c r="E55" s="69" t="s">
        <v>7</v>
      </c>
      <c r="F55" s="68"/>
      <c r="G55" s="82"/>
      <c r="H55" s="78"/>
      <c r="I55" s="73"/>
      <c r="J55" s="72"/>
      <c r="K55" s="72"/>
      <c r="L55" s="72"/>
      <c r="M55" s="72"/>
      <c r="N55" s="72"/>
      <c r="O55" s="71"/>
      <c r="P55" s="79"/>
      <c r="Q55" s="82"/>
      <c r="R55" s="38"/>
      <c r="S55" s="69" t="s">
        <v>7</v>
      </c>
      <c r="T55" s="69"/>
      <c r="U55" s="79"/>
      <c r="V55" s="78"/>
      <c r="W55" s="79"/>
      <c r="X55" s="82"/>
      <c r="Y55" s="38"/>
      <c r="Z55" s="69" t="s">
        <v>7</v>
      </c>
      <c r="AA55" s="68"/>
      <c r="AB55" s="79"/>
      <c r="AC55" s="81"/>
      <c r="AD55" s="65"/>
      <c r="AE55" s="64"/>
      <c r="AF55" s="63"/>
      <c r="AG55" s="63"/>
      <c r="AH55" s="57"/>
    </row>
    <row r="56" spans="1:34" ht="28.5" customHeight="1">
      <c r="A56" s="56" t="s">
        <v>61</v>
      </c>
      <c r="B56" s="55" t="str">
        <f>A49</f>
        <v>Ｄ</v>
      </c>
      <c r="C56" s="54" t="str">
        <f>Q50</f>
        <v>③</v>
      </c>
      <c r="D56" s="53">
        <f>IF(B57="","",IF(B57&gt;G57,"○",IF(B57=G57,"△","●")))</f>
      </c>
      <c r="E56" s="53"/>
      <c r="F56" s="53"/>
      <c r="G56" s="52"/>
      <c r="H56" s="51"/>
      <c r="I56" s="55" t="str">
        <f>A49</f>
        <v>Ｄ</v>
      </c>
      <c r="J56" s="54" t="str">
        <f>Q53</f>
        <v>⑤</v>
      </c>
      <c r="K56" s="53">
        <f>IF(I57="","",IF(I57&gt;N57,"○",IF(I57=N57,"△","●")))</f>
      </c>
      <c r="L56" s="53"/>
      <c r="M56" s="53"/>
      <c r="N56" s="52"/>
      <c r="O56" s="51"/>
      <c r="P56" s="50"/>
      <c r="Q56" s="49"/>
      <c r="R56" s="49"/>
      <c r="S56" s="49"/>
      <c r="T56" s="49"/>
      <c r="U56" s="49"/>
      <c r="V56" s="77"/>
      <c r="W56" s="55" t="str">
        <f>A49</f>
        <v>Ｄ</v>
      </c>
      <c r="X56" s="54" t="s">
        <v>11</v>
      </c>
      <c r="Y56" s="53">
        <f>IF(W57="","",IF(W57&gt;AB57,"○",IF(W57=AB57,"△","●")))</f>
      </c>
      <c r="Z56" s="53"/>
      <c r="AA56" s="53"/>
      <c r="AB56" s="52"/>
      <c r="AC56" s="62"/>
      <c r="AD56" s="47">
        <f>IF(Y56="","",AE56*3+AF56)</f>
      </c>
      <c r="AE56" s="46">
        <f ca="1">IF(Y56="","",COUNTIF(D56:M56:Y56,"○"))</f>
      </c>
      <c r="AF56" s="45">
        <f ca="1">IF(Y56="","",COUNTIF(C56:R56:Y56,"△"))</f>
      </c>
      <c r="AG56" s="45">
        <f ca="1">IF(Y56="","",COUNTIF(D56:M56:Y56,"●"))</f>
      </c>
      <c r="AH56" s="44">
        <f>IF(K50="","",RANK(AD56,AD50:AD61))</f>
      </c>
    </row>
    <row r="57" spans="1:34" ht="28.5" customHeight="1">
      <c r="A57" s="43"/>
      <c r="B57" s="40"/>
      <c r="C57" s="102"/>
      <c r="D57" s="38"/>
      <c r="E57" s="60" t="s">
        <v>7</v>
      </c>
      <c r="F57" s="37"/>
      <c r="G57" s="102"/>
      <c r="H57" s="41"/>
      <c r="I57" s="40"/>
      <c r="J57" s="102"/>
      <c r="K57" s="38"/>
      <c r="L57" s="60" t="s">
        <v>7</v>
      </c>
      <c r="M57" s="37"/>
      <c r="N57" s="102"/>
      <c r="O57" s="41"/>
      <c r="P57" s="34"/>
      <c r="Q57" s="33"/>
      <c r="R57" s="33"/>
      <c r="S57" s="33"/>
      <c r="T57" s="33"/>
      <c r="U57" s="33"/>
      <c r="V57" s="76"/>
      <c r="W57" s="40"/>
      <c r="X57" s="39"/>
      <c r="Y57" s="38"/>
      <c r="Z57" s="60" t="s">
        <v>7</v>
      </c>
      <c r="AA57" s="37"/>
      <c r="AB57" s="40"/>
      <c r="AC57" s="83"/>
      <c r="AD57" s="31"/>
      <c r="AE57" s="30"/>
      <c r="AF57" s="29"/>
      <c r="AG57" s="29"/>
      <c r="AH57" s="28"/>
    </row>
    <row r="58" spans="1:34" ht="28.5" customHeight="1">
      <c r="A58" s="75" t="s">
        <v>87</v>
      </c>
      <c r="B58" s="79"/>
      <c r="C58" s="82"/>
      <c r="D58" s="80"/>
      <c r="E58" s="69" t="s">
        <v>7</v>
      </c>
      <c r="F58" s="68"/>
      <c r="G58" s="82"/>
      <c r="H58" s="78"/>
      <c r="I58" s="79"/>
      <c r="J58" s="82"/>
      <c r="K58" s="80"/>
      <c r="L58" s="69" t="s">
        <v>7</v>
      </c>
      <c r="M58" s="68"/>
      <c r="N58" s="82"/>
      <c r="O58" s="78"/>
      <c r="P58" s="73"/>
      <c r="Q58" s="72"/>
      <c r="R58" s="72"/>
      <c r="S58" s="72"/>
      <c r="T58" s="72"/>
      <c r="U58" s="72"/>
      <c r="V58" s="71"/>
      <c r="W58" s="79"/>
      <c r="X58" s="82"/>
      <c r="Y58" s="38"/>
      <c r="Z58" s="69" t="s">
        <v>7</v>
      </c>
      <c r="AA58" s="68"/>
      <c r="AB58" s="79"/>
      <c r="AC58" s="81"/>
      <c r="AD58" s="65"/>
      <c r="AE58" s="64"/>
      <c r="AF58" s="63"/>
      <c r="AG58" s="63"/>
      <c r="AH58" s="57"/>
    </row>
    <row r="59" spans="1:34" ht="28.5" customHeight="1">
      <c r="A59" s="56" t="s">
        <v>86</v>
      </c>
      <c r="B59" s="55" t="str">
        <f>A49</f>
        <v>Ｄ</v>
      </c>
      <c r="C59" s="54" t="str">
        <f>X50</f>
        <v>⑥</v>
      </c>
      <c r="D59" s="53">
        <f>IF(B60="","",IF(B60&gt;G60,"○",IF(B60=G60,"△","●")))</f>
      </c>
      <c r="E59" s="53"/>
      <c r="F59" s="53"/>
      <c r="G59" s="52"/>
      <c r="H59" s="51"/>
      <c r="I59" s="55" t="str">
        <f>A49</f>
        <v>Ｄ</v>
      </c>
      <c r="J59" s="54" t="str">
        <f>X53</f>
        <v>④</v>
      </c>
      <c r="K59" s="53">
        <f>IF(I60="","",IF(I60&gt;N60,"○",IF(I60=N60,"△","●")))</f>
      </c>
      <c r="L59" s="53"/>
      <c r="M59" s="53"/>
      <c r="N59" s="52"/>
      <c r="O59" s="51"/>
      <c r="P59" s="55" t="str">
        <f>A49</f>
        <v>Ｄ</v>
      </c>
      <c r="Q59" s="54" t="str">
        <f>X56</f>
        <v>②</v>
      </c>
      <c r="R59" s="53">
        <f>IF(P60="","",IF(P60&gt;U60,"○",IF(P60=U60,"△","●")))</f>
      </c>
      <c r="S59" s="53"/>
      <c r="T59" s="53"/>
      <c r="U59" s="52"/>
      <c r="V59" s="51"/>
      <c r="W59" s="50"/>
      <c r="X59" s="49"/>
      <c r="Y59" s="49"/>
      <c r="Z59" s="49"/>
      <c r="AA59" s="49"/>
      <c r="AB59" s="49"/>
      <c r="AC59" s="48"/>
      <c r="AD59" s="47">
        <f>IF(R59="","",AE59*3+AF59)</f>
      </c>
      <c r="AE59" s="46">
        <f ca="1">IF(R59="","",COUNTIF(D59:M59:R59,"○"))</f>
      </c>
      <c r="AF59" s="45">
        <f>IF(R59="","",COUNTIF(C59:T59,"△"))</f>
      </c>
      <c r="AG59" s="45">
        <f>IF(R59="","",COUNTIF(D59:T59,"●"))</f>
      </c>
      <c r="AH59" s="44">
        <f>IF(K50="","",RANK(AD59,AD50:AD61))</f>
      </c>
    </row>
    <row r="60" spans="1:34" ht="28.5" customHeight="1">
      <c r="A60" s="43"/>
      <c r="B60" s="40"/>
      <c r="C60" s="39"/>
      <c r="D60" s="38"/>
      <c r="E60" s="7" t="s">
        <v>7</v>
      </c>
      <c r="F60" s="37"/>
      <c r="G60" s="39"/>
      <c r="H60" s="41"/>
      <c r="I60" s="40"/>
      <c r="J60" s="39"/>
      <c r="K60" s="38"/>
      <c r="L60" s="7" t="s">
        <v>7</v>
      </c>
      <c r="M60" s="37"/>
      <c r="N60" s="39"/>
      <c r="O60" s="41"/>
      <c r="P60" s="40"/>
      <c r="Q60" s="39"/>
      <c r="R60" s="38"/>
      <c r="S60" s="7" t="s">
        <v>7</v>
      </c>
      <c r="T60" s="37"/>
      <c r="U60" s="39"/>
      <c r="V60" s="41"/>
      <c r="W60" s="34"/>
      <c r="X60" s="33"/>
      <c r="Y60" s="33"/>
      <c r="Z60" s="33"/>
      <c r="AA60" s="33"/>
      <c r="AB60" s="33"/>
      <c r="AC60" s="32"/>
      <c r="AD60" s="31"/>
      <c r="AE60" s="30"/>
      <c r="AF60" s="29"/>
      <c r="AG60" s="29"/>
      <c r="AH60" s="28"/>
    </row>
    <row r="61" spans="1:34" ht="28.5" customHeight="1" thickBot="1">
      <c r="A61" s="27" t="s">
        <v>85</v>
      </c>
      <c r="B61" s="24"/>
      <c r="C61" s="23"/>
      <c r="D61" s="22"/>
      <c r="E61" s="21" t="s">
        <v>7</v>
      </c>
      <c r="F61" s="20"/>
      <c r="G61" s="23"/>
      <c r="H61" s="25"/>
      <c r="I61" s="24"/>
      <c r="J61" s="23"/>
      <c r="K61" s="22"/>
      <c r="L61" s="21" t="s">
        <v>7</v>
      </c>
      <c r="M61" s="20"/>
      <c r="N61" s="23"/>
      <c r="O61" s="25"/>
      <c r="P61" s="24"/>
      <c r="Q61" s="23"/>
      <c r="R61" s="22"/>
      <c r="S61" s="21" t="s">
        <v>7</v>
      </c>
      <c r="T61" s="20"/>
      <c r="U61" s="23"/>
      <c r="V61" s="25"/>
      <c r="W61" s="17"/>
      <c r="X61" s="16"/>
      <c r="Y61" s="16"/>
      <c r="Z61" s="16"/>
      <c r="AA61" s="16"/>
      <c r="AB61" s="16"/>
      <c r="AC61" s="15"/>
      <c r="AD61" s="14"/>
      <c r="AE61" s="13"/>
      <c r="AF61" s="12"/>
      <c r="AG61" s="12"/>
      <c r="AH61" s="11"/>
    </row>
    <row r="62" spans="1:34" ht="28.5" customHeight="1">
      <c r="A62" s="9"/>
      <c r="B62" s="8"/>
      <c r="C62" s="8"/>
      <c r="D62" s="7"/>
      <c r="E62" s="7"/>
      <c r="F62" s="7"/>
      <c r="G62" s="8"/>
      <c r="H62" s="8"/>
      <c r="I62" s="8"/>
      <c r="J62" s="8"/>
      <c r="K62" s="7"/>
      <c r="L62" s="7"/>
      <c r="M62" s="7"/>
      <c r="N62" s="8"/>
      <c r="O62" s="8"/>
      <c r="P62" s="8"/>
      <c r="Q62" s="8"/>
      <c r="R62" s="7"/>
      <c r="S62" s="7"/>
      <c r="T62" s="7"/>
      <c r="U62" s="8"/>
      <c r="V62" s="8"/>
      <c r="W62" s="6"/>
      <c r="X62" s="6"/>
      <c r="Y62" s="6"/>
      <c r="Z62" s="6"/>
      <c r="AA62" s="6"/>
      <c r="AB62" s="6"/>
      <c r="AC62" s="6"/>
      <c r="AD62" s="5"/>
      <c r="AE62" s="5"/>
      <c r="AF62" s="5"/>
      <c r="AG62" s="5"/>
      <c r="AH62" s="4"/>
    </row>
    <row r="63" ht="28.5" customHeight="1" thickBot="1">
      <c r="A63" s="92"/>
    </row>
    <row r="64" spans="1:34" ht="53.25" customHeight="1">
      <c r="A64" s="91" t="s">
        <v>84</v>
      </c>
      <c r="B64" s="89" t="str">
        <f>A65</f>
        <v>大　　谷</v>
      </c>
      <c r="C64" s="88"/>
      <c r="D64" s="88"/>
      <c r="E64" s="88"/>
      <c r="F64" s="88"/>
      <c r="G64" s="88"/>
      <c r="H64" s="90"/>
      <c r="I64" s="89" t="str">
        <f>A68</f>
        <v>春　　照</v>
      </c>
      <c r="J64" s="88"/>
      <c r="K64" s="88"/>
      <c r="L64" s="88"/>
      <c r="M64" s="88"/>
      <c r="N64" s="88"/>
      <c r="O64" s="90"/>
      <c r="P64" s="89" t="str">
        <f>A71</f>
        <v>京丹波町</v>
      </c>
      <c r="Q64" s="88"/>
      <c r="R64" s="88"/>
      <c r="S64" s="88"/>
      <c r="T64" s="88"/>
      <c r="U64" s="88"/>
      <c r="V64" s="90"/>
      <c r="W64" s="89" t="str">
        <f>A74</f>
        <v>馬木・みなり</v>
      </c>
      <c r="X64" s="88"/>
      <c r="Y64" s="88"/>
      <c r="Z64" s="88"/>
      <c r="AA64" s="88"/>
      <c r="AB64" s="88"/>
      <c r="AC64" s="87"/>
      <c r="AD64" s="86" t="s">
        <v>32</v>
      </c>
      <c r="AE64" s="85" t="s">
        <v>31</v>
      </c>
      <c r="AF64" s="85" t="s">
        <v>30</v>
      </c>
      <c r="AG64" s="85" t="s">
        <v>29</v>
      </c>
      <c r="AH64" s="84" t="s">
        <v>28</v>
      </c>
    </row>
    <row r="65" spans="1:34" ht="28.5" customHeight="1">
      <c r="A65" s="56" t="s">
        <v>48</v>
      </c>
      <c r="B65" s="50"/>
      <c r="C65" s="49"/>
      <c r="D65" s="49"/>
      <c r="E65" s="49"/>
      <c r="F65" s="49"/>
      <c r="G65" s="49"/>
      <c r="H65" s="77"/>
      <c r="I65" s="55" t="str">
        <f>A64</f>
        <v>Ｅ</v>
      </c>
      <c r="J65" s="54" t="s">
        <v>26</v>
      </c>
      <c r="K65" s="53">
        <f>IF(I66="","",IF(I66&gt;N66,"○",IF(I66=N66,"△","●")))</f>
      </c>
      <c r="L65" s="53"/>
      <c r="M65" s="53"/>
      <c r="N65" s="52"/>
      <c r="O65" s="51"/>
      <c r="P65" s="55" t="str">
        <f>A64</f>
        <v>Ｅ</v>
      </c>
      <c r="Q65" s="54" t="s">
        <v>15</v>
      </c>
      <c r="R65" s="53">
        <f>IF(P66="","",IF(P66&gt;U66,"○",IF(P66=U66,"△","●")))</f>
      </c>
      <c r="S65" s="53"/>
      <c r="T65" s="53"/>
      <c r="U65" s="52"/>
      <c r="V65" s="51"/>
      <c r="W65" s="55" t="str">
        <f>A64</f>
        <v>Ｅ</v>
      </c>
      <c r="X65" s="54" t="s">
        <v>24</v>
      </c>
      <c r="Y65" s="53">
        <f>IF(W66="","",IF(W66&gt;AB66,"○",IF(W66=AB66,"△","●")))</f>
      </c>
      <c r="Z65" s="53"/>
      <c r="AA65" s="53"/>
      <c r="AB65" s="52"/>
      <c r="AC65" s="62"/>
      <c r="AD65" s="47">
        <f>IF(K65="","",AE65*3+AF65)</f>
      </c>
      <c r="AE65" s="46">
        <f ca="1">IF(K65="","",COUNTIF(K65:R65:Y65,"○"))</f>
      </c>
      <c r="AF65" s="45">
        <f ca="1">IF(K65="","",COUNTIF(K65:R65:Y65,"△"))</f>
      </c>
      <c r="AG65" s="45">
        <f ca="1">IF(K65="","",COUNTIF(K65:R65:Y65,"●"))</f>
      </c>
      <c r="AH65" s="44">
        <f>IF(K65="","",RANK(AD65,AD65:AD76))</f>
      </c>
    </row>
    <row r="66" spans="1:34" ht="28.5" customHeight="1">
      <c r="A66" s="43"/>
      <c r="B66" s="34"/>
      <c r="C66" s="33"/>
      <c r="D66" s="33"/>
      <c r="E66" s="33"/>
      <c r="F66" s="33"/>
      <c r="G66" s="33"/>
      <c r="H66" s="76"/>
      <c r="I66" s="40"/>
      <c r="J66" s="41"/>
      <c r="K66" s="38"/>
      <c r="L66" s="60" t="s">
        <v>7</v>
      </c>
      <c r="M66" s="37"/>
      <c r="N66" s="40"/>
      <c r="O66" s="41"/>
      <c r="P66" s="40"/>
      <c r="Q66" s="41"/>
      <c r="R66" s="38"/>
      <c r="S66" s="60" t="s">
        <v>7</v>
      </c>
      <c r="T66" s="60"/>
      <c r="U66" s="40"/>
      <c r="V66" s="41"/>
      <c r="W66" s="40"/>
      <c r="X66" s="39"/>
      <c r="Y66" s="38"/>
      <c r="Z66" s="60" t="s">
        <v>7</v>
      </c>
      <c r="AA66" s="37"/>
      <c r="AB66" s="40"/>
      <c r="AC66" s="83"/>
      <c r="AD66" s="31"/>
      <c r="AE66" s="30"/>
      <c r="AF66" s="29"/>
      <c r="AG66" s="29"/>
      <c r="AH66" s="28"/>
    </row>
    <row r="67" spans="1:34" ht="28.5" customHeight="1">
      <c r="A67" s="75" t="s">
        <v>83</v>
      </c>
      <c r="B67" s="73"/>
      <c r="C67" s="72"/>
      <c r="D67" s="72"/>
      <c r="E67" s="72"/>
      <c r="F67" s="72"/>
      <c r="G67" s="72"/>
      <c r="H67" s="71"/>
      <c r="I67" s="79"/>
      <c r="J67" s="78"/>
      <c r="K67" s="38"/>
      <c r="L67" s="69" t="s">
        <v>7</v>
      </c>
      <c r="M67" s="68"/>
      <c r="N67" s="79"/>
      <c r="O67" s="78"/>
      <c r="P67" s="79"/>
      <c r="Q67" s="78"/>
      <c r="R67" s="38"/>
      <c r="S67" s="69" t="s">
        <v>7</v>
      </c>
      <c r="T67" s="69"/>
      <c r="U67" s="79"/>
      <c r="V67" s="78"/>
      <c r="W67" s="79"/>
      <c r="X67" s="82"/>
      <c r="Y67" s="38"/>
      <c r="Z67" s="69" t="s">
        <v>7</v>
      </c>
      <c r="AA67" s="68"/>
      <c r="AB67" s="79"/>
      <c r="AC67" s="81"/>
      <c r="AD67" s="65"/>
      <c r="AE67" s="64"/>
      <c r="AF67" s="63"/>
      <c r="AG67" s="63"/>
      <c r="AH67" s="57"/>
    </row>
    <row r="68" spans="1:34" ht="28.5" customHeight="1">
      <c r="A68" s="56" t="s">
        <v>63</v>
      </c>
      <c r="B68" s="55" t="str">
        <f>A64</f>
        <v>Ｅ</v>
      </c>
      <c r="C68" s="54" t="str">
        <f>J65</f>
        <v>①</v>
      </c>
      <c r="D68" s="53">
        <f>IF(B69="","",IF(B69&gt;G69,"○",IF(B69=G69,"△","●")))</f>
      </c>
      <c r="E68" s="53"/>
      <c r="F68" s="53"/>
      <c r="G68" s="52"/>
      <c r="H68" s="51"/>
      <c r="I68" s="50"/>
      <c r="J68" s="49"/>
      <c r="K68" s="49"/>
      <c r="L68" s="49"/>
      <c r="M68" s="49"/>
      <c r="N68" s="49"/>
      <c r="O68" s="77"/>
      <c r="P68" s="55" t="str">
        <f>A64</f>
        <v>Ｅ</v>
      </c>
      <c r="Q68" s="54" t="s">
        <v>20</v>
      </c>
      <c r="R68" s="53">
        <f>IF(P69="","",IF(P69&gt;U69,"○",IF(P69=U69,"△","●")))</f>
      </c>
      <c r="S68" s="53"/>
      <c r="T68" s="61"/>
      <c r="U68" s="52"/>
      <c r="V68" s="51"/>
      <c r="W68" s="55" t="str">
        <f>A64</f>
        <v>Ｅ</v>
      </c>
      <c r="X68" s="54" t="s">
        <v>23</v>
      </c>
      <c r="Y68" s="53">
        <f>IF(W69="","",IF(W69&gt;AB69,"○",IF(W69=AB69,"△","●")))</f>
      </c>
      <c r="Z68" s="53"/>
      <c r="AA68" s="53"/>
      <c r="AB68" s="52"/>
      <c r="AC68" s="62"/>
      <c r="AD68" s="47">
        <f>IF(D68="","",AE68*3+AF68)</f>
      </c>
      <c r="AE68" s="46">
        <f ca="1">IF(D68="","",COUNTIF(D68:R68:Y68,"○"))</f>
      </c>
      <c r="AF68" s="45">
        <f ca="1">IF(D68="","",COUNTIF(C68:R68:Y68,"△"))</f>
      </c>
      <c r="AG68" s="45">
        <f ca="1">IF(D68="","",COUNTIF(D68:R68:Y68,"●"))</f>
      </c>
      <c r="AH68" s="44">
        <f>IF(K65="","",RANK(AD68,AD65:AD76))</f>
      </c>
    </row>
    <row r="69" spans="1:34" ht="28.5" customHeight="1">
      <c r="A69" s="43"/>
      <c r="B69" s="40"/>
      <c r="C69" s="102"/>
      <c r="D69" s="38"/>
      <c r="E69" s="60" t="s">
        <v>7</v>
      </c>
      <c r="F69" s="37"/>
      <c r="G69" s="102"/>
      <c r="H69" s="41"/>
      <c r="I69" s="34"/>
      <c r="J69" s="33"/>
      <c r="K69" s="33"/>
      <c r="L69" s="33"/>
      <c r="M69" s="33"/>
      <c r="N69" s="33"/>
      <c r="O69" s="76"/>
      <c r="P69" s="40"/>
      <c r="Q69" s="41"/>
      <c r="R69" s="60"/>
      <c r="S69" s="60" t="s">
        <v>7</v>
      </c>
      <c r="T69" s="60"/>
      <c r="U69" s="40"/>
      <c r="V69" s="41"/>
      <c r="W69" s="40"/>
      <c r="X69" s="41"/>
      <c r="Y69" s="38"/>
      <c r="Z69" s="60" t="s">
        <v>7</v>
      </c>
      <c r="AA69" s="37"/>
      <c r="AB69" s="39"/>
      <c r="AC69" s="83"/>
      <c r="AD69" s="31"/>
      <c r="AE69" s="30"/>
      <c r="AF69" s="29"/>
      <c r="AG69" s="29"/>
      <c r="AH69" s="28"/>
    </row>
    <row r="70" spans="1:34" ht="28.5" customHeight="1">
      <c r="A70" s="75" t="s">
        <v>82</v>
      </c>
      <c r="B70" s="79"/>
      <c r="C70" s="82"/>
      <c r="D70" s="80"/>
      <c r="E70" s="69" t="s">
        <v>7</v>
      </c>
      <c r="F70" s="68"/>
      <c r="G70" s="82"/>
      <c r="H70" s="78"/>
      <c r="I70" s="73"/>
      <c r="J70" s="72"/>
      <c r="K70" s="72"/>
      <c r="L70" s="72"/>
      <c r="M70" s="72"/>
      <c r="N70" s="72"/>
      <c r="O70" s="71"/>
      <c r="P70" s="79"/>
      <c r="Q70" s="78"/>
      <c r="R70" s="80"/>
      <c r="S70" s="69" t="s">
        <v>7</v>
      </c>
      <c r="T70" s="60"/>
      <c r="U70" s="79"/>
      <c r="V70" s="78"/>
      <c r="W70" s="79"/>
      <c r="X70" s="78"/>
      <c r="Y70" s="38"/>
      <c r="Z70" s="69" t="s">
        <v>7</v>
      </c>
      <c r="AA70" s="68"/>
      <c r="AB70" s="82"/>
      <c r="AC70" s="81"/>
      <c r="AD70" s="65"/>
      <c r="AE70" s="64"/>
      <c r="AF70" s="63"/>
      <c r="AG70" s="63"/>
      <c r="AH70" s="57"/>
    </row>
    <row r="71" spans="1:34" ht="28.5" customHeight="1">
      <c r="A71" s="56" t="s">
        <v>81</v>
      </c>
      <c r="B71" s="55" t="str">
        <f>A64</f>
        <v>Ｅ</v>
      </c>
      <c r="C71" s="54" t="str">
        <f>Q65</f>
        <v>③</v>
      </c>
      <c r="D71" s="53">
        <f>IF(B72="","",IF(B72&gt;G72,"○",IF(B72=G72,"△","●")))</f>
      </c>
      <c r="E71" s="53"/>
      <c r="F71" s="53"/>
      <c r="G71" s="52"/>
      <c r="H71" s="51"/>
      <c r="I71" s="55" t="str">
        <f>A64</f>
        <v>Ｅ</v>
      </c>
      <c r="J71" s="54" t="str">
        <f>Q68</f>
        <v>⑤</v>
      </c>
      <c r="K71" s="53">
        <f>IF(I72="","",IF(I72&gt;N72,"○",IF(I72=N72,"△","●")))</f>
      </c>
      <c r="L71" s="53"/>
      <c r="M71" s="53"/>
      <c r="N71" s="52"/>
      <c r="O71" s="51"/>
      <c r="P71" s="50"/>
      <c r="Q71" s="49"/>
      <c r="R71" s="33"/>
      <c r="S71" s="49"/>
      <c r="T71" s="49"/>
      <c r="U71" s="49"/>
      <c r="V71" s="77"/>
      <c r="W71" s="55" t="str">
        <f>A64</f>
        <v>Ｅ</v>
      </c>
      <c r="X71" s="54" t="s">
        <v>11</v>
      </c>
      <c r="Y71" s="53">
        <f>IF(W72="","",IF(W72&gt;AB72,"○",IF(W72=AB72,"△","●")))</f>
      </c>
      <c r="Z71" s="53"/>
      <c r="AA71" s="53"/>
      <c r="AB71" s="52"/>
      <c r="AC71" s="62"/>
      <c r="AD71" s="47">
        <f>IF(Y71="","",AE71*3+AF71)</f>
      </c>
      <c r="AE71" s="46">
        <f ca="1">IF(Y71="","",COUNTIF(D71:M71:Y71,"○"))</f>
      </c>
      <c r="AF71" s="45">
        <f ca="1">IF(Y71="","",COUNTIF(C71:R71:Y71,"△"))</f>
      </c>
      <c r="AG71" s="45">
        <f ca="1">IF(Y71="","",COUNTIF(D71:M71:Y71,"●"))</f>
      </c>
      <c r="AH71" s="44">
        <f>IF(K65="","",RANK(AD71,AD65:AD76))</f>
      </c>
    </row>
    <row r="72" spans="1:34" ht="28.5" customHeight="1">
      <c r="A72" s="43"/>
      <c r="B72" s="40"/>
      <c r="C72" s="102"/>
      <c r="D72" s="38"/>
      <c r="E72" s="60" t="s">
        <v>7</v>
      </c>
      <c r="F72" s="37"/>
      <c r="G72" s="102"/>
      <c r="H72" s="41"/>
      <c r="I72" s="40"/>
      <c r="J72" s="102"/>
      <c r="K72" s="38"/>
      <c r="L72" s="60" t="s">
        <v>7</v>
      </c>
      <c r="M72" s="37"/>
      <c r="N72" s="102"/>
      <c r="O72" s="41"/>
      <c r="P72" s="34"/>
      <c r="Q72" s="33"/>
      <c r="R72" s="33"/>
      <c r="S72" s="33"/>
      <c r="T72" s="33"/>
      <c r="U72" s="33"/>
      <c r="V72" s="76"/>
      <c r="W72" s="40"/>
      <c r="X72" s="39"/>
      <c r="Y72" s="38"/>
      <c r="Z72" s="60" t="s">
        <v>7</v>
      </c>
      <c r="AA72" s="37"/>
      <c r="AB72" s="39"/>
      <c r="AC72" s="83"/>
      <c r="AD72" s="31"/>
      <c r="AE72" s="30"/>
      <c r="AF72" s="29"/>
      <c r="AG72" s="29"/>
      <c r="AH72" s="28"/>
    </row>
    <row r="73" spans="1:34" ht="28.5" customHeight="1">
      <c r="A73" s="75" t="s">
        <v>80</v>
      </c>
      <c r="B73" s="79"/>
      <c r="C73" s="82"/>
      <c r="D73" s="80"/>
      <c r="E73" s="69" t="s">
        <v>7</v>
      </c>
      <c r="F73" s="68"/>
      <c r="G73" s="82"/>
      <c r="H73" s="78"/>
      <c r="I73" s="79"/>
      <c r="J73" s="82"/>
      <c r="K73" s="80"/>
      <c r="L73" s="69" t="s">
        <v>7</v>
      </c>
      <c r="M73" s="68"/>
      <c r="N73" s="82"/>
      <c r="O73" s="78"/>
      <c r="P73" s="73"/>
      <c r="Q73" s="72"/>
      <c r="R73" s="72"/>
      <c r="S73" s="72"/>
      <c r="T73" s="72"/>
      <c r="U73" s="72"/>
      <c r="V73" s="71"/>
      <c r="W73" s="79"/>
      <c r="X73" s="82"/>
      <c r="Y73" s="38"/>
      <c r="Z73" s="69" t="s">
        <v>7</v>
      </c>
      <c r="AA73" s="68"/>
      <c r="AB73" s="82"/>
      <c r="AC73" s="81"/>
      <c r="AD73" s="65"/>
      <c r="AE73" s="64"/>
      <c r="AF73" s="63"/>
      <c r="AG73" s="63"/>
      <c r="AH73" s="57"/>
    </row>
    <row r="74" spans="1:34" ht="28.5" customHeight="1">
      <c r="A74" s="56" t="s">
        <v>3</v>
      </c>
      <c r="B74" s="55" t="str">
        <f>A64</f>
        <v>Ｅ</v>
      </c>
      <c r="C74" s="54" t="str">
        <f>X65</f>
        <v>⑥</v>
      </c>
      <c r="D74" s="53">
        <f>IF(B75="","",IF(B75&gt;G75,"○",IF(B75=G75,"△","●")))</f>
      </c>
      <c r="E74" s="53"/>
      <c r="F74" s="53"/>
      <c r="G74" s="52"/>
      <c r="H74" s="51"/>
      <c r="I74" s="55" t="str">
        <f>A64</f>
        <v>Ｅ</v>
      </c>
      <c r="J74" s="54" t="str">
        <f>X68</f>
        <v>④</v>
      </c>
      <c r="K74" s="53">
        <f>IF(I75="","",IF(I75&gt;N75,"○",IF(I75=N75,"△","●")))</f>
      </c>
      <c r="L74" s="53"/>
      <c r="M74" s="53"/>
      <c r="N74" s="52"/>
      <c r="O74" s="51"/>
      <c r="P74" s="55" t="str">
        <f>A64</f>
        <v>Ｅ</v>
      </c>
      <c r="Q74" s="54" t="str">
        <f>X71</f>
        <v>②</v>
      </c>
      <c r="R74" s="53">
        <f>IF(P75="","",IF(P75&gt;U75,"○",IF(P75=U75,"△","●")))</f>
      </c>
      <c r="S74" s="53"/>
      <c r="T74" s="53"/>
      <c r="U74" s="52"/>
      <c r="V74" s="51"/>
      <c r="W74" s="50"/>
      <c r="X74" s="49"/>
      <c r="Y74" s="49"/>
      <c r="Z74" s="49"/>
      <c r="AA74" s="49"/>
      <c r="AB74" s="49"/>
      <c r="AC74" s="48"/>
      <c r="AD74" s="47">
        <f>IF(R74="","",AE74*3+AF74)</f>
      </c>
      <c r="AE74" s="46">
        <f ca="1">IF(R74="","",COUNTIF(D74:M74:R74,"○"))</f>
      </c>
      <c r="AF74" s="45">
        <f>IF(R74="","",COUNTIF(C74:T74,"△"))</f>
      </c>
      <c r="AG74" s="45">
        <f>IF(R74="","",COUNTIF(D74:T74,"●"))</f>
      </c>
      <c r="AH74" s="44">
        <f>IF(K65="","",RANK(AD74,AD65:AD76))</f>
      </c>
    </row>
    <row r="75" spans="1:34" ht="28.5" customHeight="1">
      <c r="A75" s="43"/>
      <c r="B75" s="40"/>
      <c r="C75" s="39"/>
      <c r="D75" s="38"/>
      <c r="E75" s="7" t="s">
        <v>7</v>
      </c>
      <c r="F75" s="37"/>
      <c r="G75" s="39"/>
      <c r="H75" s="41"/>
      <c r="I75" s="40"/>
      <c r="J75" s="39"/>
      <c r="K75" s="38"/>
      <c r="L75" s="7" t="s">
        <v>7</v>
      </c>
      <c r="M75" s="37"/>
      <c r="N75" s="39"/>
      <c r="O75" s="41"/>
      <c r="P75" s="40"/>
      <c r="Q75" s="39"/>
      <c r="R75" s="38"/>
      <c r="S75" s="7" t="s">
        <v>7</v>
      </c>
      <c r="T75" s="37"/>
      <c r="U75" s="39"/>
      <c r="V75" s="41"/>
      <c r="W75" s="34"/>
      <c r="X75" s="33"/>
      <c r="Y75" s="33"/>
      <c r="Z75" s="33"/>
      <c r="AA75" s="33"/>
      <c r="AB75" s="33"/>
      <c r="AC75" s="32"/>
      <c r="AD75" s="31"/>
      <c r="AE75" s="30"/>
      <c r="AF75" s="29"/>
      <c r="AG75" s="29"/>
      <c r="AH75" s="28"/>
    </row>
    <row r="76" spans="1:34" ht="28.5" customHeight="1" thickBot="1">
      <c r="A76" s="27" t="s">
        <v>79</v>
      </c>
      <c r="B76" s="24"/>
      <c r="C76" s="23"/>
      <c r="D76" s="22"/>
      <c r="E76" s="21" t="s">
        <v>7</v>
      </c>
      <c r="F76" s="20"/>
      <c r="G76" s="23"/>
      <c r="H76" s="25"/>
      <c r="I76" s="24"/>
      <c r="J76" s="23"/>
      <c r="K76" s="22"/>
      <c r="L76" s="21" t="s">
        <v>7</v>
      </c>
      <c r="M76" s="20"/>
      <c r="N76" s="23"/>
      <c r="O76" s="25"/>
      <c r="P76" s="24"/>
      <c r="Q76" s="23"/>
      <c r="R76" s="22"/>
      <c r="S76" s="21" t="s">
        <v>7</v>
      </c>
      <c r="T76" s="20"/>
      <c r="U76" s="23"/>
      <c r="V76" s="25"/>
      <c r="W76" s="17"/>
      <c r="X76" s="16"/>
      <c r="Y76" s="16"/>
      <c r="Z76" s="16"/>
      <c r="AA76" s="16"/>
      <c r="AB76" s="16"/>
      <c r="AC76" s="15"/>
      <c r="AD76" s="14"/>
      <c r="AE76" s="13"/>
      <c r="AF76" s="12"/>
      <c r="AG76" s="12"/>
      <c r="AH76" s="11"/>
    </row>
    <row r="77" spans="1:34" ht="28.5" customHeight="1">
      <c r="A77" s="9"/>
      <c r="B77" s="8"/>
      <c r="C77" s="8"/>
      <c r="D77" s="7"/>
      <c r="E77" s="7"/>
      <c r="F77" s="7"/>
      <c r="G77" s="8"/>
      <c r="H77" s="8"/>
      <c r="I77" s="8"/>
      <c r="J77" s="8"/>
      <c r="K77" s="7"/>
      <c r="L77" s="7"/>
      <c r="M77" s="7"/>
      <c r="N77" s="8"/>
      <c r="O77" s="8"/>
      <c r="P77" s="8"/>
      <c r="Q77" s="8"/>
      <c r="R77" s="7"/>
      <c r="S77" s="7"/>
      <c r="T77" s="7"/>
      <c r="U77" s="8"/>
      <c r="V77" s="8"/>
      <c r="W77" s="6"/>
      <c r="X77" s="6"/>
      <c r="Y77" s="6"/>
      <c r="Z77" s="6"/>
      <c r="AA77" s="6"/>
      <c r="AB77" s="6"/>
      <c r="AC77" s="6"/>
      <c r="AD77" s="5"/>
      <c r="AE77" s="5"/>
      <c r="AF77" s="5"/>
      <c r="AG77" s="5"/>
      <c r="AH77" s="4"/>
    </row>
    <row r="78" ht="28.5" customHeight="1" thickBot="1">
      <c r="A78" s="92"/>
    </row>
    <row r="79" spans="1:34" ht="53.25" customHeight="1">
      <c r="A79" s="91" t="s">
        <v>78</v>
      </c>
      <c r="B79" s="89" t="str">
        <f>A80</f>
        <v>ＫＵＧＡ</v>
      </c>
      <c r="C79" s="88"/>
      <c r="D79" s="88"/>
      <c r="E79" s="88"/>
      <c r="F79" s="88"/>
      <c r="G79" s="88"/>
      <c r="H79" s="90"/>
      <c r="I79" s="89" t="str">
        <f>A83</f>
        <v>広　　島</v>
      </c>
      <c r="J79" s="88"/>
      <c r="K79" s="88"/>
      <c r="L79" s="88"/>
      <c r="M79" s="88"/>
      <c r="N79" s="88"/>
      <c r="O79" s="90"/>
      <c r="P79" s="89" t="str">
        <f>A86</f>
        <v>糸　　生</v>
      </c>
      <c r="Q79" s="88"/>
      <c r="R79" s="88"/>
      <c r="S79" s="88"/>
      <c r="T79" s="88"/>
      <c r="U79" s="88"/>
      <c r="V79" s="90"/>
      <c r="W79" s="89" t="str">
        <f>A89</f>
        <v>津　　沢</v>
      </c>
      <c r="X79" s="88"/>
      <c r="Y79" s="88"/>
      <c r="Z79" s="88"/>
      <c r="AA79" s="88"/>
      <c r="AB79" s="88"/>
      <c r="AC79" s="87"/>
      <c r="AD79" s="86" t="s">
        <v>32</v>
      </c>
      <c r="AE79" s="85" t="s">
        <v>31</v>
      </c>
      <c r="AF79" s="85" t="s">
        <v>30</v>
      </c>
      <c r="AG79" s="85" t="s">
        <v>29</v>
      </c>
      <c r="AH79" s="84" t="s">
        <v>28</v>
      </c>
    </row>
    <row r="80" spans="1:34" ht="28.5" customHeight="1">
      <c r="A80" s="56" t="s">
        <v>56</v>
      </c>
      <c r="B80" s="50"/>
      <c r="C80" s="49"/>
      <c r="D80" s="49"/>
      <c r="E80" s="49"/>
      <c r="F80" s="49"/>
      <c r="G80" s="49"/>
      <c r="H80" s="77"/>
      <c r="I80" s="55" t="str">
        <f>A79</f>
        <v>Ｆ</v>
      </c>
      <c r="J80" s="54" t="s">
        <v>26</v>
      </c>
      <c r="K80" s="53">
        <f>IF(I81="","",IF(I81&gt;N81,"○",IF(I81=N81,"△","●")))</f>
      </c>
      <c r="L80" s="53"/>
      <c r="M80" s="53"/>
      <c r="N80" s="52"/>
      <c r="O80" s="51"/>
      <c r="P80" s="55" t="str">
        <f>A79</f>
        <v>Ｆ</v>
      </c>
      <c r="Q80" s="54" t="s">
        <v>15</v>
      </c>
      <c r="R80" s="53">
        <f>IF(P81="","",IF(P81&gt;U81,"○",IF(P81=U81,"△","●")))</f>
      </c>
      <c r="S80" s="53"/>
      <c r="T80" s="53"/>
      <c r="U80" s="52"/>
      <c r="V80" s="51"/>
      <c r="W80" s="55" t="str">
        <f>A79</f>
        <v>Ｆ</v>
      </c>
      <c r="X80" s="103" t="s">
        <v>24</v>
      </c>
      <c r="Y80" s="53">
        <f>IF(W81="","",IF(W81&gt;AB81,"○",IF(W81=AB81,"△","●")))</f>
      </c>
      <c r="Z80" s="53"/>
      <c r="AA80" s="53"/>
      <c r="AB80" s="52"/>
      <c r="AC80" s="62"/>
      <c r="AD80" s="47">
        <f>IF(K80="","",AE80*3+AF80)</f>
      </c>
      <c r="AE80" s="46">
        <f ca="1">IF(K80="","",COUNTIF(K80:R80:Y80,"○"))</f>
      </c>
      <c r="AF80" s="45">
        <f ca="1">IF(K80="","",COUNTIF(K80:R80:Y80,"△"))</f>
      </c>
      <c r="AG80" s="45">
        <f ca="1">IF(K80="","",COUNTIF(K80:R80:Y80,"●"))</f>
      </c>
      <c r="AH80" s="44">
        <f>IF(K80="","",RANK(AD80,AD80:AD91))</f>
      </c>
    </row>
    <row r="81" spans="1:34" ht="28.5" customHeight="1">
      <c r="A81" s="43"/>
      <c r="B81" s="34"/>
      <c r="C81" s="33"/>
      <c r="D81" s="33"/>
      <c r="E81" s="33"/>
      <c r="F81" s="33"/>
      <c r="G81" s="33"/>
      <c r="H81" s="76"/>
      <c r="I81" s="40"/>
      <c r="J81" s="41"/>
      <c r="K81" s="38"/>
      <c r="L81" s="60" t="s">
        <v>7</v>
      </c>
      <c r="M81" s="37"/>
      <c r="N81" s="40"/>
      <c r="O81" s="41"/>
      <c r="P81" s="40"/>
      <c r="Q81" s="41"/>
      <c r="R81" s="38"/>
      <c r="S81" s="60" t="s">
        <v>7</v>
      </c>
      <c r="T81" s="60"/>
      <c r="U81" s="40"/>
      <c r="V81" s="41"/>
      <c r="W81" s="40"/>
      <c r="X81" s="39"/>
      <c r="Y81" s="38"/>
      <c r="Z81" s="60" t="s">
        <v>7</v>
      </c>
      <c r="AA81" s="37"/>
      <c r="AB81" s="40"/>
      <c r="AC81" s="83"/>
      <c r="AD81" s="31"/>
      <c r="AE81" s="30"/>
      <c r="AF81" s="29"/>
      <c r="AG81" s="29"/>
      <c r="AH81" s="28"/>
    </row>
    <row r="82" spans="1:34" ht="28.5" customHeight="1">
      <c r="A82" s="75" t="s">
        <v>77</v>
      </c>
      <c r="B82" s="73"/>
      <c r="C82" s="72"/>
      <c r="D82" s="72"/>
      <c r="E82" s="72"/>
      <c r="F82" s="72"/>
      <c r="G82" s="72"/>
      <c r="H82" s="71"/>
      <c r="I82" s="79"/>
      <c r="J82" s="78"/>
      <c r="K82" s="38"/>
      <c r="L82" s="69" t="s">
        <v>7</v>
      </c>
      <c r="M82" s="68"/>
      <c r="N82" s="79"/>
      <c r="O82" s="78"/>
      <c r="P82" s="79"/>
      <c r="Q82" s="78"/>
      <c r="R82" s="38"/>
      <c r="S82" s="69" t="s">
        <v>7</v>
      </c>
      <c r="T82" s="69"/>
      <c r="U82" s="79"/>
      <c r="V82" s="78"/>
      <c r="W82" s="79"/>
      <c r="X82" s="82"/>
      <c r="Y82" s="38"/>
      <c r="Z82" s="69" t="s">
        <v>7</v>
      </c>
      <c r="AA82" s="68"/>
      <c r="AB82" s="79"/>
      <c r="AC82" s="81"/>
      <c r="AD82" s="65"/>
      <c r="AE82" s="64"/>
      <c r="AF82" s="63"/>
      <c r="AG82" s="63"/>
      <c r="AH82" s="57"/>
    </row>
    <row r="83" spans="1:34" ht="28.5" customHeight="1">
      <c r="A83" s="56" t="s">
        <v>59</v>
      </c>
      <c r="B83" s="55" t="str">
        <f>A79</f>
        <v>Ｆ</v>
      </c>
      <c r="C83" s="54" t="str">
        <f>J80</f>
        <v>①</v>
      </c>
      <c r="D83" s="53">
        <f>IF(B84="","",IF(B84&gt;G84,"○",IF(B84=G84,"△","●")))</f>
      </c>
      <c r="E83" s="53"/>
      <c r="F83" s="53"/>
      <c r="G83" s="52"/>
      <c r="H83" s="51"/>
      <c r="I83" s="50"/>
      <c r="J83" s="49"/>
      <c r="K83" s="49"/>
      <c r="L83" s="49"/>
      <c r="M83" s="49"/>
      <c r="N83" s="49"/>
      <c r="O83" s="77"/>
      <c r="P83" s="55" t="str">
        <f>A79</f>
        <v>Ｆ</v>
      </c>
      <c r="Q83" s="54" t="s">
        <v>20</v>
      </c>
      <c r="R83" s="53">
        <f>IF(P84="","",IF(P84&gt;U84,"○",IF(P84=U84,"△","●")))</f>
      </c>
      <c r="S83" s="53"/>
      <c r="T83" s="61"/>
      <c r="U83" s="52"/>
      <c r="V83" s="51"/>
      <c r="W83" s="55" t="str">
        <f>A79</f>
        <v>Ｆ</v>
      </c>
      <c r="X83" s="54" t="s">
        <v>23</v>
      </c>
      <c r="Y83" s="53">
        <f>IF(W84="","",IF(W84&gt;AB84,"○",IF(W84=AB84,"△","●")))</f>
      </c>
      <c r="Z83" s="53"/>
      <c r="AA83" s="53"/>
      <c r="AB83" s="52"/>
      <c r="AC83" s="62"/>
      <c r="AD83" s="47">
        <f>IF(D83="","",AE83*3+AF83)</f>
      </c>
      <c r="AE83" s="46">
        <f ca="1">IF(D83="","",COUNTIF(D83:R83:Y83,"○"))</f>
      </c>
      <c r="AF83" s="45">
        <f ca="1">IF(D83="","",COUNTIF(C83:R83:Y83,"△"))</f>
      </c>
      <c r="AG83" s="45">
        <f ca="1">IF(D83="","",COUNTIF(D83:R83:Y83,"●"))</f>
      </c>
      <c r="AH83" s="44">
        <f>IF(K80="","",RANK(AD83,AD80:AD91))</f>
      </c>
    </row>
    <row r="84" spans="1:34" ht="28.5" customHeight="1">
      <c r="A84" s="43"/>
      <c r="B84" s="40"/>
      <c r="C84" s="102"/>
      <c r="D84" s="38"/>
      <c r="E84" s="60" t="s">
        <v>7</v>
      </c>
      <c r="F84" s="37"/>
      <c r="G84" s="102"/>
      <c r="H84" s="41"/>
      <c r="I84" s="34"/>
      <c r="J84" s="33"/>
      <c r="K84" s="33"/>
      <c r="L84" s="33"/>
      <c r="M84" s="33"/>
      <c r="N84" s="33"/>
      <c r="O84" s="76"/>
      <c r="P84" s="40"/>
      <c r="Q84" s="41"/>
      <c r="R84" s="38"/>
      <c r="S84" s="60" t="s">
        <v>7</v>
      </c>
      <c r="T84" s="37"/>
      <c r="U84" s="40"/>
      <c r="V84" s="41"/>
      <c r="W84" s="40"/>
      <c r="X84" s="41"/>
      <c r="Y84" s="38"/>
      <c r="Z84" s="60" t="s">
        <v>7</v>
      </c>
      <c r="AA84" s="37"/>
      <c r="AB84" s="39"/>
      <c r="AC84" s="83"/>
      <c r="AD84" s="31"/>
      <c r="AE84" s="30"/>
      <c r="AF84" s="29"/>
      <c r="AG84" s="29"/>
      <c r="AH84" s="28"/>
    </row>
    <row r="85" spans="1:34" ht="28.5" customHeight="1">
      <c r="A85" s="75" t="s">
        <v>76</v>
      </c>
      <c r="B85" s="79"/>
      <c r="C85" s="82"/>
      <c r="D85" s="38"/>
      <c r="E85" s="69" t="s">
        <v>7</v>
      </c>
      <c r="F85" s="68"/>
      <c r="G85" s="82"/>
      <c r="H85" s="78"/>
      <c r="I85" s="73"/>
      <c r="J85" s="72"/>
      <c r="K85" s="72"/>
      <c r="L85" s="72"/>
      <c r="M85" s="72"/>
      <c r="N85" s="72"/>
      <c r="O85" s="71"/>
      <c r="P85" s="79"/>
      <c r="Q85" s="78"/>
      <c r="R85" s="80"/>
      <c r="S85" s="69" t="s">
        <v>7</v>
      </c>
      <c r="T85" s="68"/>
      <c r="U85" s="79"/>
      <c r="V85" s="78"/>
      <c r="W85" s="79"/>
      <c r="X85" s="78"/>
      <c r="Y85" s="38"/>
      <c r="Z85" s="69" t="s">
        <v>7</v>
      </c>
      <c r="AA85" s="68"/>
      <c r="AB85" s="82"/>
      <c r="AC85" s="81"/>
      <c r="AD85" s="65"/>
      <c r="AE85" s="64"/>
      <c r="AF85" s="63"/>
      <c r="AG85" s="63"/>
      <c r="AH85" s="57"/>
    </row>
    <row r="86" spans="1:34" ht="28.5" customHeight="1">
      <c r="A86" s="56" t="s">
        <v>46</v>
      </c>
      <c r="B86" s="55" t="str">
        <f>A79</f>
        <v>Ｆ</v>
      </c>
      <c r="C86" s="54" t="str">
        <f>Q80</f>
        <v>③</v>
      </c>
      <c r="D86" s="53">
        <f>IF(B87="","",IF(B87&gt;G87,"○",IF(B87=G87,"△","●")))</f>
      </c>
      <c r="E86" s="53"/>
      <c r="F86" s="53"/>
      <c r="G86" s="52"/>
      <c r="H86" s="51"/>
      <c r="I86" s="55" t="str">
        <f>A79</f>
        <v>Ｆ</v>
      </c>
      <c r="J86" s="54" t="str">
        <f>Q83</f>
        <v>⑤</v>
      </c>
      <c r="K86" s="53">
        <f>IF(I87="","",IF(I87&gt;N87,"○",IF(I87=N87,"△","●")))</f>
      </c>
      <c r="L86" s="53"/>
      <c r="M86" s="53"/>
      <c r="N86" s="52"/>
      <c r="O86" s="51"/>
      <c r="P86" s="50"/>
      <c r="Q86" s="49"/>
      <c r="R86" s="33"/>
      <c r="S86" s="49"/>
      <c r="T86" s="49"/>
      <c r="U86" s="49"/>
      <c r="V86" s="77"/>
      <c r="W86" s="55" t="str">
        <f>A79</f>
        <v>Ｆ</v>
      </c>
      <c r="X86" s="54" t="s">
        <v>11</v>
      </c>
      <c r="Y86" s="53">
        <f>IF(W87="","",IF(W87&gt;AB87,"○",IF(W87=AB87,"△","●")))</f>
      </c>
      <c r="Z86" s="53"/>
      <c r="AA86" s="53"/>
      <c r="AB86" s="52"/>
      <c r="AC86" s="62"/>
      <c r="AD86" s="47">
        <f>IF(Y86="","",AE86*3+AF86)</f>
      </c>
      <c r="AE86" s="46">
        <f ca="1">IF(Y86="","",COUNTIF(D86:M86:Y86,"○"))</f>
      </c>
      <c r="AF86" s="45">
        <f ca="1">IF(Y86="","",COUNTIF(C86:R86:Y86,"△"))</f>
      </c>
      <c r="AG86" s="45">
        <f ca="1">IF(Y86="","",COUNTIF(D86:M86:Y86,"●"))</f>
      </c>
      <c r="AH86" s="44">
        <f>IF(K80="","",RANK(AD86,AD80:AD91))</f>
      </c>
    </row>
    <row r="87" spans="1:34" ht="28.5" customHeight="1">
      <c r="A87" s="43"/>
      <c r="B87" s="40"/>
      <c r="C87" s="102"/>
      <c r="D87" s="38"/>
      <c r="E87" s="60" t="s">
        <v>7</v>
      </c>
      <c r="F87" s="37"/>
      <c r="G87" s="102"/>
      <c r="H87" s="41"/>
      <c r="I87" s="40"/>
      <c r="J87" s="102"/>
      <c r="K87" s="38"/>
      <c r="L87" s="60" t="s">
        <v>7</v>
      </c>
      <c r="M87" s="37"/>
      <c r="N87" s="102"/>
      <c r="O87" s="41"/>
      <c r="P87" s="34"/>
      <c r="Q87" s="33"/>
      <c r="R87" s="33"/>
      <c r="S87" s="33"/>
      <c r="T87" s="33"/>
      <c r="U87" s="33"/>
      <c r="V87" s="76"/>
      <c r="W87" s="40"/>
      <c r="X87" s="39"/>
      <c r="Y87" s="38"/>
      <c r="Z87" s="60" t="s">
        <v>7</v>
      </c>
      <c r="AA87" s="37"/>
      <c r="AB87" s="39"/>
      <c r="AC87" s="83"/>
      <c r="AD87" s="31"/>
      <c r="AE87" s="30"/>
      <c r="AF87" s="29"/>
      <c r="AG87" s="29"/>
      <c r="AH87" s="28"/>
    </row>
    <row r="88" spans="1:34" ht="28.5" customHeight="1">
      <c r="A88" s="75" t="s">
        <v>75</v>
      </c>
      <c r="B88" s="79"/>
      <c r="C88" s="82"/>
      <c r="D88" s="80"/>
      <c r="E88" s="69" t="s">
        <v>7</v>
      </c>
      <c r="F88" s="68"/>
      <c r="G88" s="82"/>
      <c r="H88" s="78"/>
      <c r="I88" s="79"/>
      <c r="J88" s="82"/>
      <c r="K88" s="80"/>
      <c r="L88" s="69" t="s">
        <v>7</v>
      </c>
      <c r="M88" s="68"/>
      <c r="N88" s="82"/>
      <c r="O88" s="78"/>
      <c r="P88" s="73"/>
      <c r="Q88" s="72"/>
      <c r="R88" s="72"/>
      <c r="S88" s="72"/>
      <c r="T88" s="72"/>
      <c r="U88" s="72"/>
      <c r="V88" s="71"/>
      <c r="W88" s="79"/>
      <c r="X88" s="82"/>
      <c r="Y88" s="38"/>
      <c r="Z88" s="69" t="s">
        <v>7</v>
      </c>
      <c r="AA88" s="68"/>
      <c r="AB88" s="82"/>
      <c r="AC88" s="81"/>
      <c r="AD88" s="65"/>
      <c r="AE88" s="64"/>
      <c r="AF88" s="63"/>
      <c r="AG88" s="63"/>
      <c r="AH88" s="57"/>
    </row>
    <row r="89" spans="1:34" ht="28.5" customHeight="1">
      <c r="A89" s="56" t="s">
        <v>27</v>
      </c>
      <c r="B89" s="55" t="str">
        <f>A79</f>
        <v>Ｆ</v>
      </c>
      <c r="C89" s="54" t="str">
        <f>X80</f>
        <v>⑥</v>
      </c>
      <c r="D89" s="53">
        <f>IF(B90="","",IF(B90&gt;G90,"○",IF(B90=G90,"△","●")))</f>
      </c>
      <c r="E89" s="53"/>
      <c r="F89" s="53"/>
      <c r="G89" s="52"/>
      <c r="H89" s="51"/>
      <c r="I89" s="55" t="str">
        <f>A79</f>
        <v>Ｆ</v>
      </c>
      <c r="J89" s="54" t="str">
        <f>X83</f>
        <v>④</v>
      </c>
      <c r="K89" s="53">
        <f>IF(I90="","",IF(I90&gt;N90,"○",IF(I90=N90,"△","●")))</f>
      </c>
      <c r="L89" s="53"/>
      <c r="M89" s="53"/>
      <c r="N89" s="52"/>
      <c r="O89" s="51"/>
      <c r="P89" s="55" t="str">
        <f>A79</f>
        <v>Ｆ</v>
      </c>
      <c r="Q89" s="54" t="str">
        <f>X86</f>
        <v>②</v>
      </c>
      <c r="R89" s="53">
        <f>IF(P90="","",IF(P90&gt;U90,"○",IF(P90=U90,"△","●")))</f>
      </c>
      <c r="S89" s="53"/>
      <c r="T89" s="53"/>
      <c r="U89" s="52"/>
      <c r="V89" s="51"/>
      <c r="W89" s="50"/>
      <c r="X89" s="49"/>
      <c r="Y89" s="49"/>
      <c r="Z89" s="49"/>
      <c r="AA89" s="49"/>
      <c r="AB89" s="49"/>
      <c r="AC89" s="48"/>
      <c r="AD89" s="47">
        <f>IF(R89="","",AE89*3+AF89)</f>
      </c>
      <c r="AE89" s="46">
        <f ca="1">IF(R89="","",COUNTIF(D89:M89:R89,"○"))</f>
      </c>
      <c r="AF89" s="45">
        <f>IF(R89="","",COUNTIF(C89:T89,"△"))</f>
      </c>
      <c r="AG89" s="45">
        <f>IF(R89="","",COUNTIF(D89:T89,"●"))</f>
      </c>
      <c r="AH89" s="44">
        <f>IF(K80="","",RANK(AD89,AD80:AD91))</f>
      </c>
    </row>
    <row r="90" spans="1:34" ht="28.5" customHeight="1">
      <c r="A90" s="43"/>
      <c r="B90" s="40"/>
      <c r="C90" s="39"/>
      <c r="D90" s="38"/>
      <c r="E90" s="7" t="s">
        <v>7</v>
      </c>
      <c r="F90" s="37"/>
      <c r="G90" s="39"/>
      <c r="H90" s="41"/>
      <c r="I90" s="40"/>
      <c r="J90" s="39"/>
      <c r="K90" s="38"/>
      <c r="L90" s="7" t="s">
        <v>7</v>
      </c>
      <c r="M90" s="37"/>
      <c r="N90" s="39"/>
      <c r="O90" s="41"/>
      <c r="P90" s="40"/>
      <c r="Q90" s="39"/>
      <c r="R90" s="38"/>
      <c r="S90" s="7" t="s">
        <v>7</v>
      </c>
      <c r="T90" s="37"/>
      <c r="U90" s="39"/>
      <c r="V90" s="41"/>
      <c r="W90" s="34"/>
      <c r="X90" s="33"/>
      <c r="Y90" s="33"/>
      <c r="Z90" s="33"/>
      <c r="AA90" s="33"/>
      <c r="AB90" s="33"/>
      <c r="AC90" s="32"/>
      <c r="AD90" s="31"/>
      <c r="AE90" s="30"/>
      <c r="AF90" s="29"/>
      <c r="AG90" s="29"/>
      <c r="AH90" s="28"/>
    </row>
    <row r="91" spans="1:34" ht="28.5" customHeight="1" thickBot="1">
      <c r="A91" s="27" t="s">
        <v>74</v>
      </c>
      <c r="B91" s="24"/>
      <c r="C91" s="23"/>
      <c r="D91" s="22"/>
      <c r="E91" s="21" t="s">
        <v>7</v>
      </c>
      <c r="F91" s="20"/>
      <c r="G91" s="23"/>
      <c r="H91" s="25"/>
      <c r="I91" s="24"/>
      <c r="J91" s="23"/>
      <c r="K91" s="22"/>
      <c r="L91" s="21" t="s">
        <v>7</v>
      </c>
      <c r="M91" s="20"/>
      <c r="N91" s="23"/>
      <c r="O91" s="25"/>
      <c r="P91" s="24"/>
      <c r="Q91" s="23"/>
      <c r="R91" s="22"/>
      <c r="S91" s="21" t="s">
        <v>7</v>
      </c>
      <c r="T91" s="20"/>
      <c r="U91" s="23"/>
      <c r="V91" s="25"/>
      <c r="W91" s="17"/>
      <c r="X91" s="16"/>
      <c r="Y91" s="16"/>
      <c r="Z91" s="16"/>
      <c r="AA91" s="16"/>
      <c r="AB91" s="16"/>
      <c r="AC91" s="15"/>
      <c r="AD91" s="14"/>
      <c r="AE91" s="13"/>
      <c r="AF91" s="12"/>
      <c r="AG91" s="12"/>
      <c r="AH91" s="11"/>
    </row>
    <row r="92" ht="28.5" customHeight="1">
      <c r="A92" s="92"/>
    </row>
    <row r="93" spans="1:2" ht="28.5" customHeight="1">
      <c r="A93" s="10" t="s">
        <v>6</v>
      </c>
      <c r="B93" s="3" t="s">
        <v>73</v>
      </c>
    </row>
    <row r="94" spans="1:2" ht="28.5" customHeight="1">
      <c r="A94" s="10"/>
      <c r="B94" s="3"/>
    </row>
    <row r="95" spans="1:40" ht="27.75">
      <c r="A95" s="99" t="s">
        <v>72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101"/>
      <c r="AE95" s="99"/>
      <c r="AF95" s="99"/>
      <c r="AG95" s="99"/>
      <c r="AH95" s="99"/>
      <c r="AI95" s="99"/>
      <c r="AJ95" s="99"/>
      <c r="AK95" s="99"/>
      <c r="AL95" s="99"/>
      <c r="AM95" s="99"/>
      <c r="AN95" s="99"/>
    </row>
    <row r="96" spans="1:40" ht="28.5" customHeight="1">
      <c r="A96" s="99" t="s">
        <v>71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 t="s">
        <v>70</v>
      </c>
      <c r="U96" s="99"/>
      <c r="V96" s="99"/>
      <c r="W96" s="98" t="s">
        <v>69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4"/>
      <c r="AJ96" s="94"/>
      <c r="AK96" s="94"/>
      <c r="AL96" s="94"/>
      <c r="AM96" s="94"/>
      <c r="AN96" s="94"/>
    </row>
    <row r="97" spans="1:40" ht="28.5" customHeight="1" thickBot="1">
      <c r="A97" s="97"/>
      <c r="B97" s="97"/>
      <c r="C97" s="97"/>
      <c r="D97" s="97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3" t="s">
        <v>68</v>
      </c>
      <c r="U97" s="96"/>
      <c r="V97" s="96"/>
      <c r="W97" s="95" t="s">
        <v>67</v>
      </c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4"/>
      <c r="AJ97" s="94"/>
      <c r="AK97" s="94"/>
      <c r="AL97" s="94"/>
      <c r="AM97" s="94"/>
      <c r="AN97" s="94"/>
    </row>
    <row r="98" spans="1:34" ht="54" customHeight="1">
      <c r="A98" s="91" t="s">
        <v>66</v>
      </c>
      <c r="B98" s="89" t="str">
        <f>A99</f>
        <v>フリーデン</v>
      </c>
      <c r="C98" s="88"/>
      <c r="D98" s="88"/>
      <c r="E98" s="88"/>
      <c r="F98" s="88"/>
      <c r="G98" s="88"/>
      <c r="H98" s="90"/>
      <c r="I98" s="89" t="str">
        <f>A102</f>
        <v>春　　照</v>
      </c>
      <c r="J98" s="88"/>
      <c r="K98" s="88"/>
      <c r="L98" s="88"/>
      <c r="M98" s="88"/>
      <c r="N98" s="88"/>
      <c r="O98" s="90"/>
      <c r="P98" s="89" t="str">
        <f>A105</f>
        <v>新潟ＣＲＥＳＴ</v>
      </c>
      <c r="Q98" s="88"/>
      <c r="R98" s="88"/>
      <c r="S98" s="88"/>
      <c r="T98" s="88"/>
      <c r="U98" s="88"/>
      <c r="V98" s="90"/>
      <c r="W98" s="89" t="str">
        <f>A108</f>
        <v>広　　島</v>
      </c>
      <c r="X98" s="88"/>
      <c r="Y98" s="88"/>
      <c r="Z98" s="88"/>
      <c r="AA98" s="88"/>
      <c r="AB98" s="88"/>
      <c r="AC98" s="87"/>
      <c r="AD98" s="86" t="s">
        <v>32</v>
      </c>
      <c r="AE98" s="85" t="s">
        <v>31</v>
      </c>
      <c r="AF98" s="85" t="s">
        <v>30</v>
      </c>
      <c r="AG98" s="85" t="s">
        <v>29</v>
      </c>
      <c r="AH98" s="84" t="s">
        <v>28</v>
      </c>
    </row>
    <row r="99" spans="1:34" ht="28.5" customHeight="1">
      <c r="A99" s="56" t="s">
        <v>65</v>
      </c>
      <c r="B99" s="50"/>
      <c r="C99" s="49"/>
      <c r="D99" s="49"/>
      <c r="E99" s="49"/>
      <c r="F99" s="49"/>
      <c r="G99" s="49"/>
      <c r="H99" s="77"/>
      <c r="I99" s="55" t="str">
        <f>A98</f>
        <v>ａ</v>
      </c>
      <c r="J99" s="54" t="s">
        <v>26</v>
      </c>
      <c r="K99" s="53">
        <f>IF(I100="","",IF(I100&gt;N100,"○",IF(I100=N100,"△","●")))</f>
      </c>
      <c r="L99" s="53"/>
      <c r="M99" s="53"/>
      <c r="N99" s="52"/>
      <c r="O99" s="51"/>
      <c r="P99" s="55" t="str">
        <f>A98</f>
        <v>ａ</v>
      </c>
      <c r="Q99" s="54" t="s">
        <v>15</v>
      </c>
      <c r="R99" s="53">
        <f>IF(P100="","",IF(P100&gt;U100,"○",IF(P100=U100,"△","●")))</f>
      </c>
      <c r="S99" s="53"/>
      <c r="T99" s="53"/>
      <c r="U99" s="52"/>
      <c r="V99" s="51"/>
      <c r="W99" s="55" t="str">
        <f>A98</f>
        <v>ａ</v>
      </c>
      <c r="X99" s="54" t="s">
        <v>24</v>
      </c>
      <c r="Y99" s="53">
        <f>IF(W100="","",IF(W100&gt;AB100,"○",IF(W100=AB100,"△","●")))</f>
      </c>
      <c r="Z99" s="53"/>
      <c r="AA99" s="53"/>
      <c r="AB99" s="52"/>
      <c r="AC99" s="62"/>
      <c r="AD99" s="47">
        <f>IF(K99="","",AE99*3+AF99)</f>
      </c>
      <c r="AE99" s="46">
        <f ca="1">IF(K99="","",COUNTIF(K99:R99:Y99,"○"))</f>
      </c>
      <c r="AF99" s="45">
        <f ca="1">IF(K99="","",COUNTIF(K99:R99:Y99,"△"))</f>
      </c>
      <c r="AG99" s="45">
        <f ca="1">IF(K99="","",COUNTIF(K99:R99:Y99,"●"))</f>
      </c>
      <c r="AH99" s="44">
        <f>IF(K99="","",RANK(AD99,AD99:AD110))</f>
      </c>
    </row>
    <row r="100" spans="1:34" ht="28.5" customHeight="1">
      <c r="A100" s="43"/>
      <c r="B100" s="34"/>
      <c r="C100" s="33"/>
      <c r="D100" s="33"/>
      <c r="E100" s="33"/>
      <c r="F100" s="33"/>
      <c r="G100" s="33"/>
      <c r="H100" s="76"/>
      <c r="I100" s="42"/>
      <c r="J100" s="61"/>
      <c r="K100" s="38"/>
      <c r="L100" s="60" t="s">
        <v>7</v>
      </c>
      <c r="M100" s="37"/>
      <c r="N100" s="40"/>
      <c r="O100" s="41"/>
      <c r="P100" s="40"/>
      <c r="Q100" s="41"/>
      <c r="R100" s="38"/>
      <c r="S100" s="60" t="s">
        <v>7</v>
      </c>
      <c r="T100" s="60"/>
      <c r="U100" s="40"/>
      <c r="V100" s="41"/>
      <c r="W100" s="40"/>
      <c r="X100" s="39"/>
      <c r="Y100" s="38"/>
      <c r="Z100" s="60" t="s">
        <v>7</v>
      </c>
      <c r="AA100" s="37"/>
      <c r="AB100" s="40"/>
      <c r="AC100" s="83"/>
      <c r="AD100" s="31"/>
      <c r="AE100" s="30"/>
      <c r="AF100" s="29"/>
      <c r="AG100" s="29"/>
      <c r="AH100" s="28"/>
    </row>
    <row r="101" spans="1:34" ht="28.5" customHeight="1">
      <c r="A101" s="75" t="s">
        <v>64</v>
      </c>
      <c r="B101" s="73"/>
      <c r="C101" s="72"/>
      <c r="D101" s="72"/>
      <c r="E101" s="72"/>
      <c r="F101" s="72"/>
      <c r="G101" s="72"/>
      <c r="H101" s="71"/>
      <c r="I101" s="67"/>
      <c r="J101" s="70"/>
      <c r="K101" s="38"/>
      <c r="L101" s="69" t="s">
        <v>7</v>
      </c>
      <c r="M101" s="68"/>
      <c r="N101" s="79"/>
      <c r="O101" s="78"/>
      <c r="P101" s="79"/>
      <c r="Q101" s="78"/>
      <c r="R101" s="38"/>
      <c r="S101" s="69" t="s">
        <v>7</v>
      </c>
      <c r="T101" s="69"/>
      <c r="U101" s="79"/>
      <c r="V101" s="78"/>
      <c r="W101" s="79"/>
      <c r="X101" s="82"/>
      <c r="Y101" s="38"/>
      <c r="Z101" s="69" t="s">
        <v>7</v>
      </c>
      <c r="AA101" s="68"/>
      <c r="AB101" s="79"/>
      <c r="AC101" s="81"/>
      <c r="AD101" s="65"/>
      <c r="AE101" s="64"/>
      <c r="AF101" s="63"/>
      <c r="AG101" s="63"/>
      <c r="AH101" s="57"/>
    </row>
    <row r="102" spans="1:34" ht="28.5" customHeight="1">
      <c r="A102" s="56" t="s">
        <v>63</v>
      </c>
      <c r="B102" s="55" t="str">
        <f>A98</f>
        <v>ａ</v>
      </c>
      <c r="C102" s="54" t="str">
        <f>J99</f>
        <v>①</v>
      </c>
      <c r="D102" s="53">
        <f>IF(B103="","",IF(B103&gt;G103,"○",IF(B103=G103,"△","●")))</f>
      </c>
      <c r="E102" s="53"/>
      <c r="F102" s="53"/>
      <c r="G102" s="52"/>
      <c r="H102" s="51"/>
      <c r="I102" s="50"/>
      <c r="J102" s="49"/>
      <c r="K102" s="49"/>
      <c r="L102" s="49"/>
      <c r="M102" s="49"/>
      <c r="N102" s="49"/>
      <c r="O102" s="77"/>
      <c r="P102" s="55" t="str">
        <f>A98</f>
        <v>ａ</v>
      </c>
      <c r="Q102" s="54" t="s">
        <v>20</v>
      </c>
      <c r="R102" s="53">
        <f>IF(P103="","",IF(P103&gt;U103,"○",IF(P103=U103,"△","●")))</f>
      </c>
      <c r="S102" s="53"/>
      <c r="T102" s="53"/>
      <c r="U102" s="52"/>
      <c r="V102" s="51"/>
      <c r="W102" s="55" t="str">
        <f>A98</f>
        <v>ａ</v>
      </c>
      <c r="X102" s="54" t="s">
        <v>23</v>
      </c>
      <c r="Y102" s="53">
        <f>IF(W103="","",IF(W103&gt;AB103,"○",IF(W103=AB103,"△","●")))</f>
      </c>
      <c r="Z102" s="53"/>
      <c r="AA102" s="53"/>
      <c r="AB102" s="52"/>
      <c r="AC102" s="62"/>
      <c r="AD102" s="47">
        <f>IF(D102="","",AE102*3+AF102)</f>
      </c>
      <c r="AE102" s="46">
        <f ca="1">IF(D102="","",COUNTIF(D102:R102:Y102,"○"))</f>
      </c>
      <c r="AF102" s="45">
        <f ca="1">IF(D102="","",COUNTIF(C102:R102:Y102,"△"))</f>
      </c>
      <c r="AG102" s="45">
        <f ca="1">IF(D102="","",COUNTIF(D102:R102:Y102,"●"))</f>
      </c>
      <c r="AH102" s="44">
        <f>IF(K99="","",RANK(AD102,AD99:AD110))</f>
      </c>
    </row>
    <row r="103" spans="1:34" ht="28.5" customHeight="1">
      <c r="A103" s="43"/>
      <c r="B103" s="42"/>
      <c r="C103" s="61"/>
      <c r="D103" s="38"/>
      <c r="E103" s="60" t="s">
        <v>7</v>
      </c>
      <c r="F103" s="37"/>
      <c r="G103" s="61"/>
      <c r="H103" s="35"/>
      <c r="I103" s="34"/>
      <c r="J103" s="33"/>
      <c r="K103" s="33"/>
      <c r="L103" s="33"/>
      <c r="M103" s="33"/>
      <c r="N103" s="33"/>
      <c r="O103" s="76"/>
      <c r="P103" s="42"/>
      <c r="Q103" s="35"/>
      <c r="R103" s="38"/>
      <c r="S103" s="60" t="s">
        <v>7</v>
      </c>
      <c r="T103" s="37"/>
      <c r="U103" s="40"/>
      <c r="V103" s="41"/>
      <c r="W103" s="40"/>
      <c r="X103" s="41"/>
      <c r="Y103" s="38"/>
      <c r="Z103" s="60" t="s">
        <v>7</v>
      </c>
      <c r="AA103" s="37"/>
      <c r="AB103" s="42"/>
      <c r="AC103" s="58"/>
      <c r="AD103" s="31"/>
      <c r="AE103" s="30"/>
      <c r="AF103" s="29"/>
      <c r="AG103" s="29"/>
      <c r="AH103" s="28"/>
    </row>
    <row r="104" spans="1:34" ht="28.5" customHeight="1">
      <c r="A104" s="75" t="s">
        <v>62</v>
      </c>
      <c r="B104" s="67"/>
      <c r="C104" s="70"/>
      <c r="D104" s="38"/>
      <c r="E104" s="69" t="s">
        <v>7</v>
      </c>
      <c r="F104" s="68"/>
      <c r="G104" s="70"/>
      <c r="H104" s="74"/>
      <c r="I104" s="73"/>
      <c r="J104" s="72"/>
      <c r="K104" s="72"/>
      <c r="L104" s="72"/>
      <c r="M104" s="72"/>
      <c r="N104" s="72"/>
      <c r="O104" s="71"/>
      <c r="P104" s="67"/>
      <c r="Q104" s="74"/>
      <c r="R104" s="80"/>
      <c r="S104" s="69" t="s">
        <v>7</v>
      </c>
      <c r="T104" s="68"/>
      <c r="U104" s="79"/>
      <c r="V104" s="78"/>
      <c r="W104" s="79"/>
      <c r="X104" s="78"/>
      <c r="Y104" s="38"/>
      <c r="Z104" s="69" t="s">
        <v>7</v>
      </c>
      <c r="AA104" s="68"/>
      <c r="AB104" s="67"/>
      <c r="AC104" s="66"/>
      <c r="AD104" s="65"/>
      <c r="AE104" s="64"/>
      <c r="AF104" s="63"/>
      <c r="AG104" s="63"/>
      <c r="AH104" s="57"/>
    </row>
    <row r="105" spans="1:34" ht="28.5" customHeight="1">
      <c r="A105" s="56" t="s">
        <v>61</v>
      </c>
      <c r="B105" s="55" t="str">
        <f>A98</f>
        <v>ａ</v>
      </c>
      <c r="C105" s="54" t="str">
        <f>Q99</f>
        <v>③</v>
      </c>
      <c r="D105" s="53">
        <f>IF(B106="","",IF(B106&gt;G106,"○",IF(B106=G106,"△","●")))</f>
      </c>
      <c r="E105" s="53"/>
      <c r="F105" s="53"/>
      <c r="G105" s="52"/>
      <c r="H105" s="51"/>
      <c r="I105" s="55" t="str">
        <f>A98</f>
        <v>ａ</v>
      </c>
      <c r="J105" s="54" t="str">
        <f>Q102</f>
        <v>⑤</v>
      </c>
      <c r="K105" s="53">
        <f>IF(I106="","",IF(I106&gt;N106,"○",IF(I106=N106,"△","●")))</f>
      </c>
      <c r="L105" s="53"/>
      <c r="M105" s="53"/>
      <c r="N105" s="52"/>
      <c r="O105" s="51"/>
      <c r="P105" s="50"/>
      <c r="Q105" s="49"/>
      <c r="R105" s="49"/>
      <c r="S105" s="49"/>
      <c r="T105" s="49"/>
      <c r="U105" s="49"/>
      <c r="V105" s="77"/>
      <c r="W105" s="55" t="str">
        <f>A98</f>
        <v>ａ</v>
      </c>
      <c r="X105" s="54" t="s">
        <v>11</v>
      </c>
      <c r="Y105" s="53">
        <f>IF(W106="","",IF(W106&gt;AB106,"○",IF(W106=AB106,"△","●")))</f>
      </c>
      <c r="Z105" s="53"/>
      <c r="AA105" s="53"/>
      <c r="AB105" s="52"/>
      <c r="AC105" s="62"/>
      <c r="AD105" s="47">
        <f>IF(Y105="","",AE105*3+AF105)</f>
      </c>
      <c r="AE105" s="46">
        <f ca="1">IF(Y105="","",COUNTIF(D105:M105:Y105,"○"))</f>
      </c>
      <c r="AF105" s="45">
        <f ca="1">IF(Y105="","",COUNTIF(C105:R105:Y105,"△"))</f>
      </c>
      <c r="AG105" s="45">
        <f ca="1">IF(Y105="","",COUNTIF(D105:M105:Y105,"●"))</f>
      </c>
      <c r="AH105" s="44">
        <f>IF(K99="","",RANK(AD105,AD99:AD110))</f>
      </c>
    </row>
    <row r="106" spans="1:34" ht="28.5" customHeight="1">
      <c r="A106" s="43"/>
      <c r="B106" s="42"/>
      <c r="C106" s="61"/>
      <c r="D106" s="38"/>
      <c r="E106" s="60" t="s">
        <v>7</v>
      </c>
      <c r="F106" s="37"/>
      <c r="G106" s="61"/>
      <c r="H106" s="35"/>
      <c r="I106" s="42"/>
      <c r="J106" s="61"/>
      <c r="K106" s="38"/>
      <c r="L106" s="60" t="s">
        <v>7</v>
      </c>
      <c r="M106" s="37"/>
      <c r="N106" s="61"/>
      <c r="O106" s="35"/>
      <c r="P106" s="34"/>
      <c r="Q106" s="33"/>
      <c r="R106" s="33"/>
      <c r="S106" s="33"/>
      <c r="T106" s="33"/>
      <c r="U106" s="33"/>
      <c r="V106" s="76"/>
      <c r="W106" s="42"/>
      <c r="X106" s="36"/>
      <c r="Y106" s="38"/>
      <c r="Z106" s="60" t="s">
        <v>7</v>
      </c>
      <c r="AA106" s="37"/>
      <c r="AB106" s="42"/>
      <c r="AC106" s="58"/>
      <c r="AD106" s="31"/>
      <c r="AE106" s="30"/>
      <c r="AF106" s="29"/>
      <c r="AG106" s="29"/>
      <c r="AH106" s="28"/>
    </row>
    <row r="107" spans="1:34" ht="28.5" customHeight="1">
      <c r="A107" s="75" t="s">
        <v>60</v>
      </c>
      <c r="B107" s="67"/>
      <c r="C107" s="70"/>
      <c r="D107" s="38"/>
      <c r="E107" s="69" t="s">
        <v>7</v>
      </c>
      <c r="F107" s="68"/>
      <c r="G107" s="70"/>
      <c r="H107" s="74"/>
      <c r="I107" s="67"/>
      <c r="J107" s="70"/>
      <c r="K107" s="38"/>
      <c r="L107" s="69" t="s">
        <v>7</v>
      </c>
      <c r="M107" s="68"/>
      <c r="N107" s="70"/>
      <c r="O107" s="74"/>
      <c r="P107" s="73"/>
      <c r="Q107" s="72"/>
      <c r="R107" s="72"/>
      <c r="S107" s="72"/>
      <c r="T107" s="72"/>
      <c r="U107" s="72"/>
      <c r="V107" s="71"/>
      <c r="W107" s="67"/>
      <c r="X107" s="70"/>
      <c r="Y107" s="38"/>
      <c r="Z107" s="69" t="s">
        <v>7</v>
      </c>
      <c r="AA107" s="68"/>
      <c r="AB107" s="67"/>
      <c r="AC107" s="66"/>
      <c r="AD107" s="65"/>
      <c r="AE107" s="64"/>
      <c r="AF107" s="63"/>
      <c r="AG107" s="63"/>
      <c r="AH107" s="57"/>
    </row>
    <row r="108" spans="1:34" ht="28.5" customHeight="1">
      <c r="A108" s="56" t="s">
        <v>59</v>
      </c>
      <c r="B108" s="55" t="str">
        <f>A98</f>
        <v>ａ</v>
      </c>
      <c r="C108" s="54" t="str">
        <f>X99</f>
        <v>⑥</v>
      </c>
      <c r="D108" s="53">
        <f>IF(B109="","",IF(B109&gt;G109,"○",IF(B109=G109,"△","●")))</f>
      </c>
      <c r="E108" s="53"/>
      <c r="F108" s="53"/>
      <c r="G108" s="52"/>
      <c r="H108" s="51"/>
      <c r="I108" s="55" t="str">
        <f>A98</f>
        <v>ａ</v>
      </c>
      <c r="J108" s="54" t="str">
        <f>X102</f>
        <v>④</v>
      </c>
      <c r="K108" s="53">
        <f>IF(I109="","",IF(I109&gt;N109,"○",IF(I109=N109,"△","●")))</f>
      </c>
      <c r="L108" s="53"/>
      <c r="M108" s="53"/>
      <c r="N108" s="52"/>
      <c r="O108" s="51"/>
      <c r="P108" s="55" t="str">
        <f>A98</f>
        <v>ａ</v>
      </c>
      <c r="Q108" s="54" t="str">
        <f>X105</f>
        <v>②</v>
      </c>
      <c r="R108" s="53">
        <f>IF(P109="","",IF(P109&gt;U109,"○",IF(P109=U109,"△","●")))</f>
      </c>
      <c r="S108" s="53"/>
      <c r="T108" s="53"/>
      <c r="U108" s="52"/>
      <c r="V108" s="51"/>
      <c r="W108" s="50"/>
      <c r="X108" s="49"/>
      <c r="Y108" s="49"/>
      <c r="Z108" s="49"/>
      <c r="AA108" s="49"/>
      <c r="AB108" s="49"/>
      <c r="AC108" s="48"/>
      <c r="AD108" s="47">
        <f>IF(R108="","",AE108*3+AF108)</f>
      </c>
      <c r="AE108" s="46">
        <f ca="1">IF(R108="","",COUNTIF(D108:M108:R108,"○"))</f>
      </c>
      <c r="AF108" s="45">
        <f>IF(R108="","",COUNTIF(C108:T108,"△"))</f>
      </c>
      <c r="AG108" s="45">
        <f>IF(R108="","",COUNTIF(D108:T108,"●"))</f>
      </c>
      <c r="AH108" s="44">
        <f>IF(K99="","",RANK(AD108,AD99:AD110))</f>
      </c>
    </row>
    <row r="109" spans="1:34" ht="28.5" customHeight="1">
      <c r="A109" s="43"/>
      <c r="B109" s="42"/>
      <c r="C109" s="61"/>
      <c r="D109" s="38"/>
      <c r="E109" s="7" t="s">
        <v>7</v>
      </c>
      <c r="F109" s="37"/>
      <c r="G109" s="39"/>
      <c r="H109" s="41"/>
      <c r="I109" s="40"/>
      <c r="J109" s="39"/>
      <c r="K109" s="38"/>
      <c r="L109" s="7" t="s">
        <v>7</v>
      </c>
      <c r="M109" s="37"/>
      <c r="N109" s="39"/>
      <c r="O109" s="41"/>
      <c r="P109" s="40"/>
      <c r="Q109" s="39"/>
      <c r="R109" s="38"/>
      <c r="S109" s="7" t="s">
        <v>7</v>
      </c>
      <c r="T109" s="37"/>
      <c r="U109" s="61"/>
      <c r="V109" s="35"/>
      <c r="W109" s="34"/>
      <c r="X109" s="33"/>
      <c r="Y109" s="33"/>
      <c r="Z109" s="33"/>
      <c r="AA109" s="33"/>
      <c r="AB109" s="33"/>
      <c r="AC109" s="32"/>
      <c r="AD109" s="31"/>
      <c r="AE109" s="30"/>
      <c r="AF109" s="29"/>
      <c r="AG109" s="29"/>
      <c r="AH109" s="28"/>
    </row>
    <row r="110" spans="1:34" ht="28.5" customHeight="1" thickBot="1">
      <c r="A110" s="27" t="s">
        <v>58</v>
      </c>
      <c r="B110" s="26"/>
      <c r="C110" s="19"/>
      <c r="D110" s="22"/>
      <c r="E110" s="21" t="s">
        <v>7</v>
      </c>
      <c r="F110" s="20"/>
      <c r="G110" s="23"/>
      <c r="H110" s="25"/>
      <c r="I110" s="24"/>
      <c r="J110" s="23"/>
      <c r="K110" s="22"/>
      <c r="L110" s="21" t="s">
        <v>7</v>
      </c>
      <c r="M110" s="20"/>
      <c r="N110" s="23"/>
      <c r="O110" s="25"/>
      <c r="P110" s="24"/>
      <c r="Q110" s="23"/>
      <c r="R110" s="22"/>
      <c r="S110" s="21" t="s">
        <v>7</v>
      </c>
      <c r="T110" s="20"/>
      <c r="U110" s="19"/>
      <c r="V110" s="18"/>
      <c r="W110" s="17"/>
      <c r="X110" s="16"/>
      <c r="Y110" s="16"/>
      <c r="Z110" s="16"/>
      <c r="AA110" s="16"/>
      <c r="AB110" s="16"/>
      <c r="AC110" s="15"/>
      <c r="AD110" s="14"/>
      <c r="AE110" s="13"/>
      <c r="AF110" s="12"/>
      <c r="AG110" s="12"/>
      <c r="AH110" s="11"/>
    </row>
    <row r="111" spans="1:30" ht="28.5" customHeight="1">
      <c r="A111" s="92"/>
      <c r="AD111" s="93"/>
    </row>
    <row r="112" spans="1:30" ht="28.5" customHeight="1" thickBot="1">
      <c r="A112" s="92"/>
      <c r="AD112" s="93"/>
    </row>
    <row r="113" spans="1:34" ht="54" customHeight="1">
      <c r="A113" s="91" t="s">
        <v>57</v>
      </c>
      <c r="B113" s="89" t="str">
        <f>A114</f>
        <v>ＫＵＧＡ</v>
      </c>
      <c r="C113" s="88"/>
      <c r="D113" s="88"/>
      <c r="E113" s="88"/>
      <c r="F113" s="88"/>
      <c r="G113" s="88"/>
      <c r="H113" s="90"/>
      <c r="I113" s="89" t="str">
        <f>A117</f>
        <v>石　　動</v>
      </c>
      <c r="J113" s="88"/>
      <c r="K113" s="88"/>
      <c r="L113" s="88"/>
      <c r="M113" s="88"/>
      <c r="N113" s="88"/>
      <c r="O113" s="90"/>
      <c r="P113" s="89" t="str">
        <f>A120</f>
        <v>Ｅchizen HOMES</v>
      </c>
      <c r="Q113" s="88"/>
      <c r="R113" s="88"/>
      <c r="S113" s="88"/>
      <c r="T113" s="88"/>
      <c r="U113" s="88"/>
      <c r="V113" s="90"/>
      <c r="W113" s="89" t="str">
        <f>A123</f>
        <v>南アルプス</v>
      </c>
      <c r="X113" s="88"/>
      <c r="Y113" s="88"/>
      <c r="Z113" s="88"/>
      <c r="AA113" s="88"/>
      <c r="AB113" s="88"/>
      <c r="AC113" s="87"/>
      <c r="AD113" s="86" t="s">
        <v>32</v>
      </c>
      <c r="AE113" s="85" t="s">
        <v>31</v>
      </c>
      <c r="AF113" s="85" t="s">
        <v>30</v>
      </c>
      <c r="AG113" s="85" t="s">
        <v>29</v>
      </c>
      <c r="AH113" s="84" t="s">
        <v>28</v>
      </c>
    </row>
    <row r="114" spans="1:34" ht="28.5" customHeight="1">
      <c r="A114" s="56" t="s">
        <v>56</v>
      </c>
      <c r="B114" s="50"/>
      <c r="C114" s="49"/>
      <c r="D114" s="49"/>
      <c r="E114" s="49"/>
      <c r="F114" s="49"/>
      <c r="G114" s="49"/>
      <c r="H114" s="77"/>
      <c r="I114" s="55" t="str">
        <f>A113</f>
        <v>ｂ</v>
      </c>
      <c r="J114" s="54" t="s">
        <v>26</v>
      </c>
      <c r="K114" s="53">
        <f>IF(I115="","",IF(I115&gt;N115,"○",IF(I115=N115,"△","●")))</f>
      </c>
      <c r="L114" s="53"/>
      <c r="M114" s="53"/>
      <c r="N114" s="52"/>
      <c r="O114" s="51"/>
      <c r="P114" s="55" t="str">
        <f>A113</f>
        <v>ｂ</v>
      </c>
      <c r="Q114" s="54" t="s">
        <v>15</v>
      </c>
      <c r="R114" s="53">
        <f>IF(P115="","",IF(P115&gt;U115,"○",IF(P115=U115,"△","●")))</f>
      </c>
      <c r="S114" s="53"/>
      <c r="T114" s="53"/>
      <c r="U114" s="52"/>
      <c r="V114" s="51"/>
      <c r="W114" s="55" t="str">
        <f>A113</f>
        <v>ｂ</v>
      </c>
      <c r="X114" s="54" t="s">
        <v>24</v>
      </c>
      <c r="Y114" s="53">
        <f>IF(W115="","",IF(W115&gt;AB115,"○",IF(W115=AB115,"△","●")))</f>
      </c>
      <c r="Z114" s="53"/>
      <c r="AA114" s="53"/>
      <c r="AB114" s="52"/>
      <c r="AC114" s="62"/>
      <c r="AD114" s="47">
        <f>IF(K114="","",AE114*3+AF114)</f>
      </c>
      <c r="AE114" s="46">
        <f ca="1">IF(K114="","",COUNTIF(K114:R114:Y114,"○"))</f>
      </c>
      <c r="AF114" s="45">
        <f ca="1">IF(K114="","",COUNTIF(K114:R114:Y114,"△"))</f>
      </c>
      <c r="AG114" s="45">
        <f ca="1">IF(K114="","",COUNTIF(K114:R114:Y114,"●"))</f>
      </c>
      <c r="AH114" s="44">
        <f>IF(K114="","",RANK(AD114,AD114:AD125))</f>
      </c>
    </row>
    <row r="115" spans="1:34" ht="28.5" customHeight="1">
      <c r="A115" s="43"/>
      <c r="B115" s="34"/>
      <c r="C115" s="33"/>
      <c r="D115" s="33"/>
      <c r="E115" s="33"/>
      <c r="F115" s="33"/>
      <c r="G115" s="33"/>
      <c r="H115" s="76"/>
      <c r="I115" s="42"/>
      <c r="J115" s="61"/>
      <c r="K115" s="38"/>
      <c r="L115" s="60" t="s">
        <v>7</v>
      </c>
      <c r="M115" s="37"/>
      <c r="N115" s="40"/>
      <c r="O115" s="41"/>
      <c r="P115" s="40"/>
      <c r="Q115" s="41"/>
      <c r="R115" s="38"/>
      <c r="S115" s="60" t="s">
        <v>7</v>
      </c>
      <c r="T115" s="60"/>
      <c r="U115" s="40"/>
      <c r="V115" s="41"/>
      <c r="W115" s="40"/>
      <c r="X115" s="39"/>
      <c r="Y115" s="38"/>
      <c r="Z115" s="60" t="s">
        <v>7</v>
      </c>
      <c r="AA115" s="37"/>
      <c r="AB115" s="40"/>
      <c r="AC115" s="83"/>
      <c r="AD115" s="31"/>
      <c r="AE115" s="30"/>
      <c r="AF115" s="29"/>
      <c r="AG115" s="29"/>
      <c r="AH115" s="28"/>
    </row>
    <row r="116" spans="1:34" ht="28.5" customHeight="1">
      <c r="A116" s="75" t="s">
        <v>55</v>
      </c>
      <c r="B116" s="73"/>
      <c r="C116" s="72"/>
      <c r="D116" s="72"/>
      <c r="E116" s="72"/>
      <c r="F116" s="72"/>
      <c r="G116" s="72"/>
      <c r="H116" s="71"/>
      <c r="I116" s="67"/>
      <c r="J116" s="70"/>
      <c r="K116" s="38"/>
      <c r="L116" s="69" t="s">
        <v>7</v>
      </c>
      <c r="M116" s="68"/>
      <c r="N116" s="79"/>
      <c r="O116" s="78"/>
      <c r="P116" s="79"/>
      <c r="Q116" s="78"/>
      <c r="R116" s="38"/>
      <c r="S116" s="69" t="s">
        <v>7</v>
      </c>
      <c r="T116" s="69"/>
      <c r="U116" s="79"/>
      <c r="V116" s="78"/>
      <c r="W116" s="79"/>
      <c r="X116" s="82"/>
      <c r="Y116" s="38"/>
      <c r="Z116" s="69" t="s">
        <v>7</v>
      </c>
      <c r="AA116" s="68"/>
      <c r="AB116" s="79"/>
      <c r="AC116" s="81"/>
      <c r="AD116" s="65"/>
      <c r="AE116" s="64"/>
      <c r="AF116" s="63"/>
      <c r="AG116" s="63"/>
      <c r="AH116" s="57"/>
    </row>
    <row r="117" spans="1:34" ht="28.5" customHeight="1">
      <c r="A117" s="56" t="s">
        <v>54</v>
      </c>
      <c r="B117" s="55" t="str">
        <f>A113</f>
        <v>ｂ</v>
      </c>
      <c r="C117" s="54" t="str">
        <f>J114</f>
        <v>①</v>
      </c>
      <c r="D117" s="53">
        <f>IF(B118="","",IF(B118&gt;G118,"○",IF(B118=G118,"△","●")))</f>
      </c>
      <c r="E117" s="53"/>
      <c r="F117" s="53"/>
      <c r="G117" s="52"/>
      <c r="H117" s="51"/>
      <c r="I117" s="50"/>
      <c r="J117" s="49"/>
      <c r="K117" s="49"/>
      <c r="L117" s="49"/>
      <c r="M117" s="49"/>
      <c r="N117" s="49"/>
      <c r="O117" s="77"/>
      <c r="P117" s="55" t="str">
        <f>A113</f>
        <v>ｂ</v>
      </c>
      <c r="Q117" s="54" t="s">
        <v>20</v>
      </c>
      <c r="R117" s="53">
        <f>IF(P118="","",IF(P118&gt;U118,"○",IF(P118=U118,"△","●")))</f>
      </c>
      <c r="S117" s="53"/>
      <c r="T117" s="53"/>
      <c r="U117" s="52"/>
      <c r="V117" s="51"/>
      <c r="W117" s="55" t="str">
        <f>A113</f>
        <v>ｂ</v>
      </c>
      <c r="X117" s="54" t="s">
        <v>23</v>
      </c>
      <c r="Y117" s="53">
        <f>IF(W118="","",IF(W118&gt;AB118,"○",IF(W118=AB118,"△","●")))</f>
      </c>
      <c r="Z117" s="53"/>
      <c r="AA117" s="53"/>
      <c r="AB117" s="52"/>
      <c r="AC117" s="62"/>
      <c r="AD117" s="47">
        <f>IF(D117="","",AE117*3+AF117)</f>
      </c>
      <c r="AE117" s="46">
        <f ca="1">IF(D117="","",COUNTIF(D117:R117:Y117,"○"))</f>
      </c>
      <c r="AF117" s="45">
        <f ca="1">IF(D117="","",COUNTIF(C117:R117:Y117,"△"))</f>
      </c>
      <c r="AG117" s="45">
        <f ca="1">IF(D117="","",COUNTIF(D117:R117:Y117,"●"))</f>
      </c>
      <c r="AH117" s="44">
        <f>IF(K114="","",RANK(AD117,AD114:AD125))</f>
      </c>
    </row>
    <row r="118" spans="1:34" ht="28.5" customHeight="1">
      <c r="A118" s="43"/>
      <c r="B118" s="42"/>
      <c r="C118" s="61"/>
      <c r="D118" s="38"/>
      <c r="E118" s="60" t="s">
        <v>7</v>
      </c>
      <c r="F118" s="37"/>
      <c r="G118" s="61"/>
      <c r="H118" s="35"/>
      <c r="I118" s="34"/>
      <c r="J118" s="33"/>
      <c r="K118" s="33"/>
      <c r="L118" s="33"/>
      <c r="M118" s="33"/>
      <c r="N118" s="33"/>
      <c r="O118" s="76"/>
      <c r="P118" s="42"/>
      <c r="Q118" s="61"/>
      <c r="R118" s="38"/>
      <c r="S118" s="60" t="s">
        <v>7</v>
      </c>
      <c r="T118" s="37"/>
      <c r="U118" s="40"/>
      <c r="V118" s="41"/>
      <c r="W118" s="40"/>
      <c r="X118" s="41"/>
      <c r="Y118" s="38"/>
      <c r="Z118" s="60" t="s">
        <v>7</v>
      </c>
      <c r="AA118" s="37"/>
      <c r="AB118" s="42"/>
      <c r="AC118" s="58"/>
      <c r="AD118" s="31"/>
      <c r="AE118" s="30"/>
      <c r="AF118" s="29"/>
      <c r="AG118" s="29"/>
      <c r="AH118" s="28"/>
    </row>
    <row r="119" spans="1:34" ht="28.5" customHeight="1">
      <c r="A119" s="75" t="s">
        <v>53</v>
      </c>
      <c r="B119" s="67"/>
      <c r="C119" s="70"/>
      <c r="D119" s="38"/>
      <c r="E119" s="69" t="s">
        <v>7</v>
      </c>
      <c r="F119" s="68"/>
      <c r="G119" s="70"/>
      <c r="H119" s="74"/>
      <c r="I119" s="73"/>
      <c r="J119" s="72"/>
      <c r="K119" s="72"/>
      <c r="L119" s="72"/>
      <c r="M119" s="72"/>
      <c r="N119" s="72"/>
      <c r="O119" s="71"/>
      <c r="P119" s="67"/>
      <c r="Q119" s="70"/>
      <c r="R119" s="80"/>
      <c r="S119" s="69" t="s">
        <v>7</v>
      </c>
      <c r="T119" s="68"/>
      <c r="U119" s="79"/>
      <c r="V119" s="78"/>
      <c r="W119" s="79"/>
      <c r="X119" s="78"/>
      <c r="Y119" s="38"/>
      <c r="Z119" s="69" t="s">
        <v>7</v>
      </c>
      <c r="AA119" s="68"/>
      <c r="AB119" s="67"/>
      <c r="AC119" s="66"/>
      <c r="AD119" s="65"/>
      <c r="AE119" s="64"/>
      <c r="AF119" s="63"/>
      <c r="AG119" s="63"/>
      <c r="AH119" s="57"/>
    </row>
    <row r="120" spans="1:34" ht="28.5" customHeight="1">
      <c r="A120" s="56" t="s">
        <v>52</v>
      </c>
      <c r="B120" s="55" t="str">
        <f>A113</f>
        <v>ｂ</v>
      </c>
      <c r="C120" s="54" t="str">
        <f>Q114</f>
        <v>③</v>
      </c>
      <c r="D120" s="53">
        <f>IF(B121="","",IF(B121&gt;G121,"○",IF(B121=G121,"△","●")))</f>
      </c>
      <c r="E120" s="53"/>
      <c r="F120" s="53"/>
      <c r="G120" s="52"/>
      <c r="H120" s="51"/>
      <c r="I120" s="55" t="str">
        <f>A113</f>
        <v>ｂ</v>
      </c>
      <c r="J120" s="54" t="str">
        <f>Q117</f>
        <v>⑤</v>
      </c>
      <c r="K120" s="53">
        <f>IF(I121="","",IF(I121&gt;N121,"○",IF(I121=N121,"△","●")))</f>
      </c>
      <c r="L120" s="53"/>
      <c r="M120" s="53"/>
      <c r="N120" s="52"/>
      <c r="O120" s="51"/>
      <c r="P120" s="50"/>
      <c r="Q120" s="49"/>
      <c r="R120" s="49"/>
      <c r="S120" s="49"/>
      <c r="T120" s="49"/>
      <c r="U120" s="49"/>
      <c r="V120" s="77"/>
      <c r="W120" s="55" t="str">
        <f>A113</f>
        <v>ｂ</v>
      </c>
      <c r="X120" s="54" t="s">
        <v>11</v>
      </c>
      <c r="Y120" s="53">
        <f>IF(W121="","",IF(W121&gt;AB121,"○",IF(W121=AB121,"△","●")))</f>
      </c>
      <c r="Z120" s="53"/>
      <c r="AA120" s="53"/>
      <c r="AB120" s="52"/>
      <c r="AC120" s="62"/>
      <c r="AD120" s="47">
        <f>IF(Y120="","",AE120*3+AF120)</f>
      </c>
      <c r="AE120" s="46">
        <f ca="1">IF(Y120="","",COUNTIF(D120:M120:Y120,"○"))</f>
      </c>
      <c r="AF120" s="45">
        <f ca="1">IF(Y120="","",COUNTIF(C120:R120:Y120,"△"))</f>
      </c>
      <c r="AG120" s="45">
        <f ca="1">IF(Y120="","",COUNTIF(D120:M120:Y120,"●"))</f>
      </c>
      <c r="AH120" s="44">
        <f>IF(K114="","",RANK(AD120,AD114:AD125))</f>
      </c>
    </row>
    <row r="121" spans="1:34" ht="28.5" customHeight="1">
      <c r="A121" s="43"/>
      <c r="B121" s="42"/>
      <c r="C121" s="61"/>
      <c r="D121" s="38"/>
      <c r="E121" s="60" t="s">
        <v>7</v>
      </c>
      <c r="F121" s="37"/>
      <c r="G121" s="61"/>
      <c r="H121" s="35"/>
      <c r="I121" s="42"/>
      <c r="J121" s="61"/>
      <c r="K121" s="38"/>
      <c r="L121" s="60" t="s">
        <v>7</v>
      </c>
      <c r="M121" s="37"/>
      <c r="N121" s="61"/>
      <c r="O121" s="35"/>
      <c r="P121" s="34"/>
      <c r="Q121" s="33"/>
      <c r="R121" s="33"/>
      <c r="S121" s="33"/>
      <c r="T121" s="33"/>
      <c r="U121" s="33"/>
      <c r="V121" s="76"/>
      <c r="W121" s="42"/>
      <c r="X121" s="36"/>
      <c r="Y121" s="38"/>
      <c r="Z121" s="60" t="s">
        <v>7</v>
      </c>
      <c r="AA121" s="37"/>
      <c r="AB121" s="42"/>
      <c r="AC121" s="58"/>
      <c r="AD121" s="31"/>
      <c r="AE121" s="30"/>
      <c r="AF121" s="29"/>
      <c r="AG121" s="29"/>
      <c r="AH121" s="28"/>
    </row>
    <row r="122" spans="1:34" ht="28.5" customHeight="1">
      <c r="A122" s="75" t="s">
        <v>51</v>
      </c>
      <c r="B122" s="67"/>
      <c r="C122" s="70"/>
      <c r="D122" s="38"/>
      <c r="E122" s="69" t="s">
        <v>7</v>
      </c>
      <c r="F122" s="68"/>
      <c r="G122" s="70"/>
      <c r="H122" s="74"/>
      <c r="I122" s="67"/>
      <c r="J122" s="70"/>
      <c r="K122" s="38"/>
      <c r="L122" s="69" t="s">
        <v>7</v>
      </c>
      <c r="M122" s="68"/>
      <c r="N122" s="70"/>
      <c r="O122" s="74"/>
      <c r="P122" s="73"/>
      <c r="Q122" s="72"/>
      <c r="R122" s="72"/>
      <c r="S122" s="72"/>
      <c r="T122" s="72"/>
      <c r="U122" s="72"/>
      <c r="V122" s="71"/>
      <c r="W122" s="67"/>
      <c r="X122" s="70"/>
      <c r="Y122" s="38"/>
      <c r="Z122" s="69" t="s">
        <v>7</v>
      </c>
      <c r="AA122" s="68"/>
      <c r="AB122" s="67"/>
      <c r="AC122" s="66"/>
      <c r="AD122" s="65"/>
      <c r="AE122" s="64"/>
      <c r="AF122" s="63"/>
      <c r="AG122" s="63"/>
      <c r="AH122" s="57"/>
    </row>
    <row r="123" spans="1:34" ht="28.5" customHeight="1">
      <c r="A123" s="56" t="s">
        <v>2</v>
      </c>
      <c r="B123" s="55" t="str">
        <f>A113</f>
        <v>ｂ</v>
      </c>
      <c r="C123" s="54" t="str">
        <f>X114</f>
        <v>⑥</v>
      </c>
      <c r="D123" s="53">
        <f>IF(B124="","",IF(B124&gt;G124,"○",IF(B124=G124,"△","●")))</f>
      </c>
      <c r="E123" s="53"/>
      <c r="F123" s="53"/>
      <c r="G123" s="52"/>
      <c r="H123" s="51"/>
      <c r="I123" s="55" t="str">
        <f>A113</f>
        <v>ｂ</v>
      </c>
      <c r="J123" s="54" t="str">
        <f>X117</f>
        <v>④</v>
      </c>
      <c r="K123" s="53">
        <f>IF(I124="","",IF(I124&gt;N124,"○",IF(I124=N124,"△","●")))</f>
      </c>
      <c r="L123" s="53"/>
      <c r="M123" s="53"/>
      <c r="N123" s="52"/>
      <c r="O123" s="51"/>
      <c r="P123" s="55" t="str">
        <f>A113</f>
        <v>ｂ</v>
      </c>
      <c r="Q123" s="54" t="str">
        <f>X120</f>
        <v>②</v>
      </c>
      <c r="R123" s="53">
        <f>IF(P124="","",IF(P124&gt;U124,"○",IF(P124=U124,"△","●")))</f>
      </c>
      <c r="S123" s="53"/>
      <c r="T123" s="53"/>
      <c r="U123" s="52"/>
      <c r="V123" s="51"/>
      <c r="W123" s="50"/>
      <c r="X123" s="49"/>
      <c r="Y123" s="49"/>
      <c r="Z123" s="49"/>
      <c r="AA123" s="49"/>
      <c r="AB123" s="49"/>
      <c r="AC123" s="48"/>
      <c r="AD123" s="47">
        <f>IF(R123="","",AE123*3+AF123)</f>
      </c>
      <c r="AE123" s="46">
        <f ca="1">IF(R123="","",COUNTIF(D123:M123:R123,"○"))</f>
      </c>
      <c r="AF123" s="45">
        <f>IF(R123="","",COUNTIF(C123:T123,"△"))</f>
      </c>
      <c r="AG123" s="45">
        <f>IF(R123="","",COUNTIF(D123:T123,"●"))</f>
      </c>
      <c r="AH123" s="44">
        <f>IF(K114="","",RANK(AD123,AD114:AD125))</f>
      </c>
    </row>
    <row r="124" spans="1:34" ht="28.5" customHeight="1">
      <c r="A124" s="43"/>
      <c r="B124" s="42"/>
      <c r="C124" s="61"/>
      <c r="D124" s="38"/>
      <c r="E124" s="7" t="s">
        <v>7</v>
      </c>
      <c r="F124" s="37"/>
      <c r="G124" s="39"/>
      <c r="H124" s="41"/>
      <c r="I124" s="40"/>
      <c r="J124" s="39"/>
      <c r="K124" s="38"/>
      <c r="L124" s="7" t="s">
        <v>7</v>
      </c>
      <c r="M124" s="37"/>
      <c r="N124" s="39"/>
      <c r="O124" s="41"/>
      <c r="P124" s="40"/>
      <c r="Q124" s="39"/>
      <c r="R124" s="38"/>
      <c r="S124" s="7" t="s">
        <v>7</v>
      </c>
      <c r="T124" s="37"/>
      <c r="U124" s="61"/>
      <c r="V124" s="35"/>
      <c r="W124" s="34"/>
      <c r="X124" s="33"/>
      <c r="Y124" s="33"/>
      <c r="Z124" s="33"/>
      <c r="AA124" s="33"/>
      <c r="AB124" s="33"/>
      <c r="AC124" s="32"/>
      <c r="AD124" s="31"/>
      <c r="AE124" s="30"/>
      <c r="AF124" s="29"/>
      <c r="AG124" s="29"/>
      <c r="AH124" s="28"/>
    </row>
    <row r="125" spans="1:34" ht="28.5" customHeight="1" thickBot="1">
      <c r="A125" s="27" t="s">
        <v>50</v>
      </c>
      <c r="B125" s="26"/>
      <c r="C125" s="19"/>
      <c r="D125" s="22"/>
      <c r="E125" s="21" t="s">
        <v>7</v>
      </c>
      <c r="F125" s="20"/>
      <c r="G125" s="23"/>
      <c r="H125" s="25"/>
      <c r="I125" s="24"/>
      <c r="J125" s="23"/>
      <c r="K125" s="22"/>
      <c r="L125" s="21" t="s">
        <v>7</v>
      </c>
      <c r="M125" s="20"/>
      <c r="N125" s="23"/>
      <c r="O125" s="25"/>
      <c r="P125" s="24"/>
      <c r="Q125" s="23"/>
      <c r="R125" s="22"/>
      <c r="S125" s="21" t="s">
        <v>7</v>
      </c>
      <c r="T125" s="20"/>
      <c r="U125" s="19"/>
      <c r="V125" s="18"/>
      <c r="W125" s="17"/>
      <c r="X125" s="16"/>
      <c r="Y125" s="16"/>
      <c r="Z125" s="16"/>
      <c r="AA125" s="16"/>
      <c r="AB125" s="16"/>
      <c r="AC125" s="15"/>
      <c r="AD125" s="14"/>
      <c r="AE125" s="13"/>
      <c r="AF125" s="12"/>
      <c r="AG125" s="12"/>
      <c r="AH125" s="11"/>
    </row>
    <row r="126" spans="1:29" ht="28.5" customHeight="1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6"/>
      <c r="X126" s="6"/>
      <c r="Y126" s="6"/>
      <c r="Z126" s="6"/>
      <c r="AA126" s="6"/>
      <c r="AB126" s="6"/>
      <c r="AC126" s="6"/>
    </row>
    <row r="127" spans="1:29" ht="28.5" customHeight="1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6"/>
      <c r="X127" s="6"/>
      <c r="Y127" s="6"/>
      <c r="Z127" s="6"/>
      <c r="AA127" s="6"/>
      <c r="AB127" s="6"/>
      <c r="AC127" s="6"/>
    </row>
    <row r="128" ht="28.5" customHeight="1" thickBot="1">
      <c r="A128" s="92"/>
    </row>
    <row r="129" spans="1:34" ht="54" customHeight="1">
      <c r="A129" s="91" t="s">
        <v>49</v>
      </c>
      <c r="B129" s="89" t="str">
        <f>A130</f>
        <v>大　　谷</v>
      </c>
      <c r="C129" s="88"/>
      <c r="D129" s="88"/>
      <c r="E129" s="88"/>
      <c r="F129" s="88"/>
      <c r="G129" s="88"/>
      <c r="H129" s="90"/>
      <c r="I129" s="89" t="str">
        <f>A133</f>
        <v>糸　　生</v>
      </c>
      <c r="J129" s="88"/>
      <c r="K129" s="88"/>
      <c r="L129" s="88"/>
      <c r="M129" s="88"/>
      <c r="N129" s="88"/>
      <c r="O129" s="90"/>
      <c r="P129" s="89" t="str">
        <f>A136</f>
        <v>各務原市</v>
      </c>
      <c r="Q129" s="88"/>
      <c r="R129" s="88"/>
      <c r="S129" s="88"/>
      <c r="T129" s="88"/>
      <c r="U129" s="88"/>
      <c r="V129" s="90"/>
      <c r="W129" s="89" t="str">
        <f>A139</f>
        <v>鳥上・八川</v>
      </c>
      <c r="X129" s="88"/>
      <c r="Y129" s="88"/>
      <c r="Z129" s="88"/>
      <c r="AA129" s="88"/>
      <c r="AB129" s="88"/>
      <c r="AC129" s="87"/>
      <c r="AD129" s="86" t="s">
        <v>32</v>
      </c>
      <c r="AE129" s="85" t="s">
        <v>31</v>
      </c>
      <c r="AF129" s="85" t="s">
        <v>30</v>
      </c>
      <c r="AG129" s="85" t="s">
        <v>29</v>
      </c>
      <c r="AH129" s="84" t="s">
        <v>28</v>
      </c>
    </row>
    <row r="130" spans="1:34" ht="28.5" customHeight="1">
      <c r="A130" s="56" t="s">
        <v>48</v>
      </c>
      <c r="B130" s="50"/>
      <c r="C130" s="49"/>
      <c r="D130" s="49"/>
      <c r="E130" s="49"/>
      <c r="F130" s="49"/>
      <c r="G130" s="49"/>
      <c r="H130" s="77"/>
      <c r="I130" s="55" t="str">
        <f>A129</f>
        <v>ｃ</v>
      </c>
      <c r="J130" s="54" t="s">
        <v>26</v>
      </c>
      <c r="K130" s="53">
        <f>IF(I131="","",IF(I131&gt;N131,"○",IF(I131=N131,"△","●")))</f>
      </c>
      <c r="L130" s="53"/>
      <c r="M130" s="53"/>
      <c r="N130" s="52"/>
      <c r="O130" s="51"/>
      <c r="P130" s="55" t="str">
        <f>A129</f>
        <v>ｃ</v>
      </c>
      <c r="Q130" s="54" t="s">
        <v>15</v>
      </c>
      <c r="R130" s="53">
        <f>IF(P131="","",IF(P131&gt;U131,"○",IF(P131=U131,"△","●")))</f>
      </c>
      <c r="S130" s="53"/>
      <c r="T130" s="53"/>
      <c r="U130" s="52"/>
      <c r="V130" s="51"/>
      <c r="W130" s="55" t="str">
        <f>A129</f>
        <v>ｃ</v>
      </c>
      <c r="X130" s="54" t="s">
        <v>24</v>
      </c>
      <c r="Y130" s="53">
        <f>IF(W131="","",IF(W131&gt;AB131,"○",IF(W131=AB131,"△","●")))</f>
      </c>
      <c r="Z130" s="53"/>
      <c r="AA130" s="53"/>
      <c r="AB130" s="52"/>
      <c r="AC130" s="62"/>
      <c r="AD130" s="47">
        <f>IF(K130="","",AE130*3+AF130)</f>
      </c>
      <c r="AE130" s="46">
        <f ca="1">IF(K130="","",COUNTIF(K130:R130:Y130,"○"))</f>
      </c>
      <c r="AF130" s="45">
        <f ca="1">IF(K130="","",COUNTIF(K130:R130:Y130,"△"))</f>
      </c>
      <c r="AG130" s="45">
        <f ca="1">IF(K130="","",COUNTIF(K130:R130:Y130,"●"))</f>
      </c>
      <c r="AH130" s="44">
        <f>IF(K130="","",RANK(AD130,AD130:AD141))</f>
      </c>
    </row>
    <row r="131" spans="1:34" ht="28.5" customHeight="1">
      <c r="A131" s="43"/>
      <c r="B131" s="34"/>
      <c r="C131" s="33"/>
      <c r="D131" s="33"/>
      <c r="E131" s="33"/>
      <c r="F131" s="33"/>
      <c r="G131" s="33"/>
      <c r="H131" s="76"/>
      <c r="I131" s="42"/>
      <c r="J131" s="61"/>
      <c r="K131" s="38"/>
      <c r="L131" s="60" t="s">
        <v>7</v>
      </c>
      <c r="M131" s="37"/>
      <c r="N131" s="40"/>
      <c r="O131" s="41"/>
      <c r="P131" s="40"/>
      <c r="Q131" s="41"/>
      <c r="R131" s="38"/>
      <c r="S131" s="60" t="s">
        <v>7</v>
      </c>
      <c r="T131" s="60"/>
      <c r="U131" s="40"/>
      <c r="V131" s="41"/>
      <c r="W131" s="40"/>
      <c r="X131" s="39"/>
      <c r="Y131" s="38"/>
      <c r="Z131" s="60" t="s">
        <v>7</v>
      </c>
      <c r="AA131" s="37"/>
      <c r="AB131" s="40"/>
      <c r="AC131" s="83"/>
      <c r="AD131" s="31"/>
      <c r="AE131" s="30"/>
      <c r="AF131" s="29"/>
      <c r="AG131" s="29"/>
      <c r="AH131" s="28"/>
    </row>
    <row r="132" spans="1:34" ht="28.5" customHeight="1">
      <c r="A132" s="75" t="s">
        <v>47</v>
      </c>
      <c r="B132" s="73"/>
      <c r="C132" s="72"/>
      <c r="D132" s="72"/>
      <c r="E132" s="72"/>
      <c r="F132" s="72"/>
      <c r="G132" s="72"/>
      <c r="H132" s="71"/>
      <c r="I132" s="67"/>
      <c r="J132" s="70"/>
      <c r="K132" s="38"/>
      <c r="L132" s="69" t="s">
        <v>7</v>
      </c>
      <c r="M132" s="68"/>
      <c r="N132" s="79"/>
      <c r="O132" s="78"/>
      <c r="P132" s="79"/>
      <c r="Q132" s="78"/>
      <c r="R132" s="38"/>
      <c r="S132" s="69" t="s">
        <v>7</v>
      </c>
      <c r="T132" s="69"/>
      <c r="U132" s="79"/>
      <c r="V132" s="78"/>
      <c r="W132" s="79"/>
      <c r="X132" s="82"/>
      <c r="Y132" s="38"/>
      <c r="Z132" s="69" t="s">
        <v>7</v>
      </c>
      <c r="AA132" s="68"/>
      <c r="AB132" s="79"/>
      <c r="AC132" s="81"/>
      <c r="AD132" s="65"/>
      <c r="AE132" s="64"/>
      <c r="AF132" s="63"/>
      <c r="AG132" s="63"/>
      <c r="AH132" s="57"/>
    </row>
    <row r="133" spans="1:34" ht="28.5" customHeight="1">
      <c r="A133" s="56" t="s">
        <v>46</v>
      </c>
      <c r="B133" s="55" t="str">
        <f>A129</f>
        <v>ｃ</v>
      </c>
      <c r="C133" s="54" t="str">
        <f>J130</f>
        <v>①</v>
      </c>
      <c r="D133" s="53">
        <f>IF(B134="","",IF(B134&gt;G134,"○",IF(B134=G134,"△","●")))</f>
      </c>
      <c r="E133" s="53"/>
      <c r="F133" s="53"/>
      <c r="G133" s="52"/>
      <c r="H133" s="51"/>
      <c r="I133" s="50"/>
      <c r="J133" s="49"/>
      <c r="K133" s="49"/>
      <c r="L133" s="49"/>
      <c r="M133" s="49"/>
      <c r="N133" s="49"/>
      <c r="O133" s="77"/>
      <c r="P133" s="55" t="str">
        <f>A129</f>
        <v>ｃ</v>
      </c>
      <c r="Q133" s="54" t="s">
        <v>20</v>
      </c>
      <c r="R133" s="53">
        <f>IF(P134="","",IF(P134&gt;U134,"○",IF(P134=U134,"△","●")))</f>
      </c>
      <c r="S133" s="53"/>
      <c r="T133" s="53"/>
      <c r="U133" s="52"/>
      <c r="V133" s="51"/>
      <c r="W133" s="55" t="str">
        <f>A129</f>
        <v>ｃ</v>
      </c>
      <c r="X133" s="54" t="s">
        <v>23</v>
      </c>
      <c r="Y133" s="53">
        <f>IF(W134="","",IF(W134&gt;AB134,"○",IF(W134=AB134,"△","●")))</f>
      </c>
      <c r="Z133" s="53"/>
      <c r="AA133" s="53"/>
      <c r="AB133" s="52"/>
      <c r="AC133" s="62"/>
      <c r="AD133" s="47">
        <f>IF(D133="","",AE133*3+AF133)</f>
      </c>
      <c r="AE133" s="46">
        <f ca="1">IF(D133="","",COUNTIF(D133:R133:Y133,"○"))</f>
      </c>
      <c r="AF133" s="45">
        <f ca="1">IF(D133="","",COUNTIF(C133:R133:Y133,"△"))</f>
      </c>
      <c r="AG133" s="45">
        <f ca="1">IF(D133="","",COUNTIF(D133:R133:Y133,"●"))</f>
      </c>
      <c r="AH133" s="44">
        <f>IF(K130="","",RANK(AD133,AD130:AD141))</f>
      </c>
    </row>
    <row r="134" spans="1:34" ht="28.5" customHeight="1">
      <c r="A134" s="43"/>
      <c r="B134" s="42"/>
      <c r="C134" s="61"/>
      <c r="D134" s="38"/>
      <c r="E134" s="60" t="s">
        <v>7</v>
      </c>
      <c r="F134" s="37"/>
      <c r="G134" s="61"/>
      <c r="H134" s="35"/>
      <c r="I134" s="34"/>
      <c r="J134" s="33"/>
      <c r="K134" s="33"/>
      <c r="L134" s="33"/>
      <c r="M134" s="33"/>
      <c r="N134" s="33"/>
      <c r="O134" s="76"/>
      <c r="P134" s="42"/>
      <c r="Q134" s="61"/>
      <c r="R134" s="38"/>
      <c r="S134" s="60" t="s">
        <v>7</v>
      </c>
      <c r="T134" s="37"/>
      <c r="U134" s="40"/>
      <c r="V134" s="41"/>
      <c r="W134" s="40"/>
      <c r="X134" s="41"/>
      <c r="Y134" s="38"/>
      <c r="Z134" s="60" t="s">
        <v>7</v>
      </c>
      <c r="AA134" s="37"/>
      <c r="AB134" s="42"/>
      <c r="AC134" s="58"/>
      <c r="AD134" s="31"/>
      <c r="AE134" s="30"/>
      <c r="AF134" s="29"/>
      <c r="AG134" s="29"/>
      <c r="AH134" s="28"/>
    </row>
    <row r="135" spans="1:34" ht="28.5" customHeight="1">
      <c r="A135" s="75" t="s">
        <v>45</v>
      </c>
      <c r="B135" s="67"/>
      <c r="C135" s="70"/>
      <c r="D135" s="38"/>
      <c r="E135" s="69" t="s">
        <v>7</v>
      </c>
      <c r="F135" s="68"/>
      <c r="G135" s="70"/>
      <c r="H135" s="74"/>
      <c r="I135" s="73"/>
      <c r="J135" s="72"/>
      <c r="K135" s="72"/>
      <c r="L135" s="72"/>
      <c r="M135" s="72"/>
      <c r="N135" s="72"/>
      <c r="O135" s="71"/>
      <c r="P135" s="67"/>
      <c r="Q135" s="70"/>
      <c r="R135" s="80"/>
      <c r="S135" s="69" t="s">
        <v>7</v>
      </c>
      <c r="T135" s="68"/>
      <c r="U135" s="79"/>
      <c r="V135" s="78"/>
      <c r="W135" s="79"/>
      <c r="X135" s="78"/>
      <c r="Y135" s="38"/>
      <c r="Z135" s="69" t="s">
        <v>7</v>
      </c>
      <c r="AA135" s="68"/>
      <c r="AB135" s="67"/>
      <c r="AC135" s="66"/>
      <c r="AD135" s="65"/>
      <c r="AE135" s="64"/>
      <c r="AF135" s="63"/>
      <c r="AG135" s="63"/>
      <c r="AH135" s="57"/>
    </row>
    <row r="136" spans="1:34" ht="28.5" customHeight="1">
      <c r="A136" s="56" t="s">
        <v>44</v>
      </c>
      <c r="B136" s="55" t="str">
        <f>A129</f>
        <v>ｃ</v>
      </c>
      <c r="C136" s="54" t="str">
        <f>Q130</f>
        <v>③</v>
      </c>
      <c r="D136" s="53">
        <f>IF(B137="","",IF(B137&gt;G137,"○",IF(B137=G137,"△","●")))</f>
      </c>
      <c r="E136" s="53"/>
      <c r="F136" s="53"/>
      <c r="G136" s="52"/>
      <c r="H136" s="51"/>
      <c r="I136" s="55" t="str">
        <f>A129</f>
        <v>ｃ</v>
      </c>
      <c r="J136" s="54" t="str">
        <f>Q133</f>
        <v>⑤</v>
      </c>
      <c r="K136" s="53">
        <f>IF(I137="","",IF(I137&gt;N137,"○",IF(I137=N137,"△","●")))</f>
      </c>
      <c r="L136" s="53"/>
      <c r="M136" s="53"/>
      <c r="N136" s="52"/>
      <c r="O136" s="51"/>
      <c r="P136" s="50"/>
      <c r="Q136" s="49"/>
      <c r="R136" s="49"/>
      <c r="S136" s="49"/>
      <c r="T136" s="49"/>
      <c r="U136" s="49"/>
      <c r="V136" s="77"/>
      <c r="W136" s="55" t="str">
        <f>A129</f>
        <v>ｃ</v>
      </c>
      <c r="X136" s="54" t="s">
        <v>11</v>
      </c>
      <c r="Y136" s="53">
        <f>IF(W137="","",IF(W137&gt;AB137,"○",IF(W137=AB137,"△","●")))</f>
      </c>
      <c r="Z136" s="53"/>
      <c r="AA136" s="53"/>
      <c r="AB136" s="52"/>
      <c r="AC136" s="62"/>
      <c r="AD136" s="47">
        <f>IF(Y136="","",AE136*3+AF136)</f>
      </c>
      <c r="AE136" s="46">
        <f ca="1">IF(Y136="","",COUNTIF(D136:M136:Y136,"○"))</f>
      </c>
      <c r="AF136" s="45">
        <f ca="1">IF(Y136="","",COUNTIF(C136:R136:Y136,"△"))</f>
      </c>
      <c r="AG136" s="45">
        <f ca="1">IF(Y136="","",COUNTIF(D136:M136:Y136,"●"))</f>
      </c>
      <c r="AH136" s="44">
        <f>IF(K130="","",RANK(AD136,AD130:AD141))</f>
      </c>
    </row>
    <row r="137" spans="1:34" ht="28.5" customHeight="1">
      <c r="A137" s="43"/>
      <c r="B137" s="42"/>
      <c r="C137" s="61"/>
      <c r="D137" s="38"/>
      <c r="E137" s="60" t="s">
        <v>7</v>
      </c>
      <c r="F137" s="37"/>
      <c r="G137" s="61"/>
      <c r="H137" s="35"/>
      <c r="I137" s="42"/>
      <c r="J137" s="61"/>
      <c r="K137" s="38"/>
      <c r="L137" s="60" t="s">
        <v>7</v>
      </c>
      <c r="M137" s="37"/>
      <c r="N137" s="61"/>
      <c r="O137" s="35"/>
      <c r="P137" s="34"/>
      <c r="Q137" s="33"/>
      <c r="R137" s="33"/>
      <c r="S137" s="33"/>
      <c r="T137" s="33"/>
      <c r="U137" s="33"/>
      <c r="V137" s="76"/>
      <c r="W137" s="42"/>
      <c r="X137" s="36"/>
      <c r="Y137" s="38"/>
      <c r="Z137" s="60" t="s">
        <v>7</v>
      </c>
      <c r="AA137" s="37"/>
      <c r="AB137" s="42"/>
      <c r="AC137" s="58"/>
      <c r="AD137" s="31"/>
      <c r="AE137" s="30"/>
      <c r="AF137" s="29"/>
      <c r="AG137" s="29"/>
      <c r="AH137" s="28"/>
    </row>
    <row r="138" spans="1:34" ht="28.5" customHeight="1">
      <c r="A138" s="75" t="s">
        <v>43</v>
      </c>
      <c r="B138" s="67"/>
      <c r="C138" s="70"/>
      <c r="D138" s="38"/>
      <c r="E138" s="69" t="s">
        <v>7</v>
      </c>
      <c r="F138" s="68"/>
      <c r="G138" s="70"/>
      <c r="H138" s="74"/>
      <c r="I138" s="67"/>
      <c r="J138" s="70"/>
      <c r="K138" s="38"/>
      <c r="L138" s="69" t="s">
        <v>7</v>
      </c>
      <c r="M138" s="68"/>
      <c r="N138" s="70"/>
      <c r="O138" s="74"/>
      <c r="P138" s="73"/>
      <c r="Q138" s="72"/>
      <c r="R138" s="72"/>
      <c r="S138" s="72"/>
      <c r="T138" s="72"/>
      <c r="U138" s="72"/>
      <c r="V138" s="71"/>
      <c r="W138" s="67"/>
      <c r="X138" s="70"/>
      <c r="Y138" s="38"/>
      <c r="Z138" s="69" t="s">
        <v>7</v>
      </c>
      <c r="AA138" s="68"/>
      <c r="AB138" s="67"/>
      <c r="AC138" s="66"/>
      <c r="AD138" s="65"/>
      <c r="AE138" s="64"/>
      <c r="AF138" s="63"/>
      <c r="AG138" s="63"/>
      <c r="AH138" s="57"/>
    </row>
    <row r="139" spans="1:34" ht="28.5" customHeight="1">
      <c r="A139" s="56" t="s">
        <v>1</v>
      </c>
      <c r="B139" s="55" t="str">
        <f>A129</f>
        <v>ｃ</v>
      </c>
      <c r="C139" s="54" t="str">
        <f>X130</f>
        <v>⑥</v>
      </c>
      <c r="D139" s="53">
        <f>IF(B140="","",IF(B140&gt;G140,"○",IF(B140=G140,"△","●")))</f>
      </c>
      <c r="E139" s="53"/>
      <c r="F139" s="53"/>
      <c r="G139" s="52"/>
      <c r="H139" s="51"/>
      <c r="I139" s="55" t="str">
        <f>A129</f>
        <v>ｃ</v>
      </c>
      <c r="J139" s="54" t="str">
        <f>X133</f>
        <v>④</v>
      </c>
      <c r="K139" s="53">
        <f>IF(I140="","",IF(I140&gt;N140,"○",IF(I140=N140,"△","●")))</f>
      </c>
      <c r="L139" s="53"/>
      <c r="M139" s="53"/>
      <c r="N139" s="52"/>
      <c r="O139" s="51"/>
      <c r="P139" s="55" t="str">
        <f>A129</f>
        <v>ｃ</v>
      </c>
      <c r="Q139" s="54" t="str">
        <f>X136</f>
        <v>②</v>
      </c>
      <c r="R139" s="53">
        <f>IF(P140="","",IF(P140&gt;U140,"○",IF(P140=U140,"△","●")))</f>
      </c>
      <c r="S139" s="53"/>
      <c r="T139" s="53"/>
      <c r="U139" s="52"/>
      <c r="V139" s="51"/>
      <c r="W139" s="50"/>
      <c r="X139" s="49"/>
      <c r="Y139" s="49"/>
      <c r="Z139" s="49"/>
      <c r="AA139" s="49"/>
      <c r="AB139" s="49"/>
      <c r="AC139" s="48"/>
      <c r="AD139" s="47">
        <f>IF(R139="","",AE139*3+AF139)</f>
      </c>
      <c r="AE139" s="46">
        <f ca="1">IF(R139="","",COUNTIF(D139:M139:R139,"○"))</f>
      </c>
      <c r="AF139" s="45">
        <f>IF(R139="","",COUNTIF(C139:T139,"△"))</f>
      </c>
      <c r="AG139" s="45">
        <f>IF(R139="","",COUNTIF(D139:T139,"●"))</f>
      </c>
      <c r="AH139" s="44">
        <f>IF(K130="","",RANK(AD139,AD130:AD141))</f>
      </c>
    </row>
    <row r="140" spans="1:34" ht="28.5" customHeight="1">
      <c r="A140" s="43"/>
      <c r="B140" s="42"/>
      <c r="C140" s="61"/>
      <c r="D140" s="38"/>
      <c r="E140" s="7" t="s">
        <v>7</v>
      </c>
      <c r="F140" s="37"/>
      <c r="G140" s="39"/>
      <c r="H140" s="41"/>
      <c r="I140" s="40"/>
      <c r="J140" s="39"/>
      <c r="K140" s="38"/>
      <c r="L140" s="7" t="s">
        <v>7</v>
      </c>
      <c r="M140" s="37"/>
      <c r="N140" s="39"/>
      <c r="O140" s="41"/>
      <c r="P140" s="40"/>
      <c r="Q140" s="39"/>
      <c r="R140" s="38"/>
      <c r="S140" s="7" t="s">
        <v>7</v>
      </c>
      <c r="T140" s="37"/>
      <c r="U140" s="61"/>
      <c r="V140" s="35"/>
      <c r="W140" s="34"/>
      <c r="X140" s="33"/>
      <c r="Y140" s="33"/>
      <c r="Z140" s="33"/>
      <c r="AA140" s="33"/>
      <c r="AB140" s="33"/>
      <c r="AC140" s="32"/>
      <c r="AD140" s="31"/>
      <c r="AE140" s="30"/>
      <c r="AF140" s="29"/>
      <c r="AG140" s="29"/>
      <c r="AH140" s="28"/>
    </row>
    <row r="141" spans="1:34" ht="28.5" customHeight="1" thickBot="1">
      <c r="A141" s="27" t="s">
        <v>42</v>
      </c>
      <c r="B141" s="26"/>
      <c r="C141" s="19"/>
      <c r="D141" s="22"/>
      <c r="E141" s="21" t="s">
        <v>7</v>
      </c>
      <c r="F141" s="20"/>
      <c r="G141" s="23"/>
      <c r="H141" s="25"/>
      <c r="I141" s="24"/>
      <c r="J141" s="23"/>
      <c r="K141" s="22"/>
      <c r="L141" s="21" t="s">
        <v>7</v>
      </c>
      <c r="M141" s="20"/>
      <c r="N141" s="23"/>
      <c r="O141" s="25"/>
      <c r="P141" s="24"/>
      <c r="Q141" s="23"/>
      <c r="R141" s="22"/>
      <c r="S141" s="21" t="s">
        <v>7</v>
      </c>
      <c r="T141" s="20"/>
      <c r="U141" s="19"/>
      <c r="V141" s="18"/>
      <c r="W141" s="17"/>
      <c r="X141" s="16"/>
      <c r="Y141" s="16"/>
      <c r="Z141" s="16"/>
      <c r="AA141" s="16"/>
      <c r="AB141" s="16"/>
      <c r="AC141" s="15"/>
      <c r="AD141" s="14"/>
      <c r="AE141" s="13"/>
      <c r="AF141" s="12"/>
      <c r="AG141" s="12"/>
      <c r="AH141" s="11"/>
    </row>
    <row r="142" ht="21">
      <c r="A142" s="92"/>
    </row>
    <row r="143" ht="21" thickBot="1">
      <c r="A143" s="92"/>
    </row>
    <row r="144" spans="1:34" ht="54" customHeight="1">
      <c r="A144" s="91" t="s">
        <v>41</v>
      </c>
      <c r="B144" s="89" t="str">
        <f>A145</f>
        <v>瑞　　穂</v>
      </c>
      <c r="C144" s="88"/>
      <c r="D144" s="88"/>
      <c r="E144" s="88"/>
      <c r="F144" s="88"/>
      <c r="G144" s="88"/>
      <c r="H144" s="90"/>
      <c r="I144" s="89" t="str">
        <f>A148</f>
        <v>蟹　　谷</v>
      </c>
      <c r="J144" s="88"/>
      <c r="K144" s="88"/>
      <c r="L144" s="88"/>
      <c r="M144" s="88"/>
      <c r="N144" s="88"/>
      <c r="O144" s="90"/>
      <c r="P144" s="89" t="str">
        <f>A151</f>
        <v>馬木・みなり</v>
      </c>
      <c r="Q144" s="88"/>
      <c r="R144" s="88"/>
      <c r="S144" s="88"/>
      <c r="T144" s="88"/>
      <c r="U144" s="88"/>
      <c r="V144" s="90"/>
      <c r="W144" s="89" t="str">
        <f>A154</f>
        <v>朝　　日</v>
      </c>
      <c r="X144" s="88"/>
      <c r="Y144" s="88"/>
      <c r="Z144" s="88"/>
      <c r="AA144" s="88"/>
      <c r="AB144" s="88"/>
      <c r="AC144" s="87"/>
      <c r="AD144" s="86" t="s">
        <v>32</v>
      </c>
      <c r="AE144" s="85" t="s">
        <v>31</v>
      </c>
      <c r="AF144" s="85" t="s">
        <v>30</v>
      </c>
      <c r="AG144" s="85" t="s">
        <v>29</v>
      </c>
      <c r="AH144" s="84" t="s">
        <v>28</v>
      </c>
    </row>
    <row r="145" spans="1:34" ht="28.5" customHeight="1">
      <c r="A145" s="56" t="s">
        <v>40</v>
      </c>
      <c r="B145" s="50"/>
      <c r="C145" s="49"/>
      <c r="D145" s="49"/>
      <c r="E145" s="49"/>
      <c r="F145" s="49"/>
      <c r="G145" s="49"/>
      <c r="H145" s="77"/>
      <c r="I145" s="55" t="str">
        <f>A144</f>
        <v>ｄ</v>
      </c>
      <c r="J145" s="54" t="s">
        <v>26</v>
      </c>
      <c r="K145" s="53">
        <f>IF(I146="","",IF(I146&gt;N146,"○",IF(I146=N146,"△","●")))</f>
      </c>
      <c r="L145" s="53"/>
      <c r="M145" s="53"/>
      <c r="N145" s="52"/>
      <c r="O145" s="51"/>
      <c r="P145" s="55" t="str">
        <f>A144</f>
        <v>ｄ</v>
      </c>
      <c r="Q145" s="54" t="s">
        <v>15</v>
      </c>
      <c r="R145" s="53">
        <f>IF(P146="","",IF(P146&gt;U146,"○",IF(P146=U146,"△","●")))</f>
      </c>
      <c r="S145" s="53"/>
      <c r="T145" s="53"/>
      <c r="U145" s="52"/>
      <c r="V145" s="51"/>
      <c r="W145" s="55" t="str">
        <f>A144</f>
        <v>ｄ</v>
      </c>
      <c r="X145" s="54" t="s">
        <v>24</v>
      </c>
      <c r="Y145" s="53">
        <f>IF(W146="","",IF(W146&gt;AB146,"○",IF(W146=AB146,"△","●")))</f>
      </c>
      <c r="Z145" s="53"/>
      <c r="AA145" s="53"/>
      <c r="AB145" s="52"/>
      <c r="AC145" s="62"/>
      <c r="AD145" s="47">
        <f>IF(K145="","",AE145*3+AF145)</f>
      </c>
      <c r="AE145" s="46">
        <f ca="1">IF(K145="","",COUNTIF(K145:R145:Y145,"○"))</f>
      </c>
      <c r="AF145" s="45">
        <f ca="1">IF(K145="","",COUNTIF(K145:R145:Y145,"△"))</f>
      </c>
      <c r="AG145" s="45">
        <f ca="1">IF(K145="","",COUNTIF(K145:R145:Y145,"●"))</f>
      </c>
      <c r="AH145" s="44">
        <f>IF(K145="","",RANK(AD145,AD145:AD156))</f>
      </c>
    </row>
    <row r="146" spans="1:34" ht="28.5" customHeight="1">
      <c r="A146" s="43"/>
      <c r="B146" s="34"/>
      <c r="C146" s="33"/>
      <c r="D146" s="33"/>
      <c r="E146" s="33"/>
      <c r="F146" s="33"/>
      <c r="G146" s="33"/>
      <c r="H146" s="76"/>
      <c r="I146" s="42"/>
      <c r="J146" s="61"/>
      <c r="K146" s="38"/>
      <c r="L146" s="60" t="s">
        <v>7</v>
      </c>
      <c r="M146" s="37"/>
      <c r="N146" s="40"/>
      <c r="O146" s="41"/>
      <c r="P146" s="40"/>
      <c r="Q146" s="41"/>
      <c r="R146" s="38"/>
      <c r="S146" s="60" t="s">
        <v>7</v>
      </c>
      <c r="T146" s="60"/>
      <c r="U146" s="40"/>
      <c r="V146" s="41"/>
      <c r="W146" s="40"/>
      <c r="X146" s="39"/>
      <c r="Y146" s="38"/>
      <c r="Z146" s="60" t="s">
        <v>7</v>
      </c>
      <c r="AA146" s="37"/>
      <c r="AB146" s="40"/>
      <c r="AC146" s="83"/>
      <c r="AD146" s="31"/>
      <c r="AE146" s="30"/>
      <c r="AF146" s="29"/>
      <c r="AG146" s="29"/>
      <c r="AH146" s="28"/>
    </row>
    <row r="147" spans="1:34" ht="28.5" customHeight="1">
      <c r="A147" s="75" t="s">
        <v>39</v>
      </c>
      <c r="B147" s="73"/>
      <c r="C147" s="72"/>
      <c r="D147" s="72"/>
      <c r="E147" s="72"/>
      <c r="F147" s="72"/>
      <c r="G147" s="72"/>
      <c r="H147" s="71"/>
      <c r="I147" s="67"/>
      <c r="J147" s="70"/>
      <c r="K147" s="38"/>
      <c r="L147" s="69" t="s">
        <v>7</v>
      </c>
      <c r="M147" s="68"/>
      <c r="N147" s="79"/>
      <c r="O147" s="78"/>
      <c r="P147" s="79"/>
      <c r="Q147" s="78"/>
      <c r="R147" s="38"/>
      <c r="S147" s="69" t="s">
        <v>7</v>
      </c>
      <c r="T147" s="69"/>
      <c r="U147" s="79"/>
      <c r="V147" s="78"/>
      <c r="W147" s="79"/>
      <c r="X147" s="82"/>
      <c r="Y147" s="38"/>
      <c r="Z147" s="69" t="s">
        <v>7</v>
      </c>
      <c r="AA147" s="68"/>
      <c r="AB147" s="79"/>
      <c r="AC147" s="81"/>
      <c r="AD147" s="65"/>
      <c r="AE147" s="64"/>
      <c r="AF147" s="63"/>
      <c r="AG147" s="63"/>
      <c r="AH147" s="57"/>
    </row>
    <row r="148" spans="1:34" ht="28.5" customHeight="1">
      <c r="A148" s="56" t="s">
        <v>38</v>
      </c>
      <c r="B148" s="55" t="str">
        <f>A144</f>
        <v>ｄ</v>
      </c>
      <c r="C148" s="54" t="str">
        <f>J145</f>
        <v>①</v>
      </c>
      <c r="D148" s="53">
        <f>IF(B149="","",IF(B149&gt;G149,"○",IF(B149=G149,"△","●")))</f>
      </c>
      <c r="E148" s="53"/>
      <c r="F148" s="53"/>
      <c r="G148" s="52"/>
      <c r="H148" s="51"/>
      <c r="I148" s="50"/>
      <c r="J148" s="49"/>
      <c r="K148" s="49"/>
      <c r="L148" s="49"/>
      <c r="M148" s="49"/>
      <c r="N148" s="49"/>
      <c r="O148" s="77"/>
      <c r="P148" s="55" t="str">
        <f>A144</f>
        <v>ｄ</v>
      </c>
      <c r="Q148" s="54" t="s">
        <v>20</v>
      </c>
      <c r="R148" s="53">
        <f>IF(P149="","",IF(P149&gt;U149,"○",IF(P149=U149,"△","●")))</f>
      </c>
      <c r="S148" s="53"/>
      <c r="T148" s="53"/>
      <c r="U148" s="52"/>
      <c r="V148" s="51"/>
      <c r="W148" s="55" t="str">
        <f>A144</f>
        <v>ｄ</v>
      </c>
      <c r="X148" s="54" t="s">
        <v>23</v>
      </c>
      <c r="Y148" s="53">
        <f>IF(W149="","",IF(W149&gt;AB149,"○",IF(W149=AB149,"△","●")))</f>
      </c>
      <c r="Z148" s="53"/>
      <c r="AA148" s="53"/>
      <c r="AB148" s="52"/>
      <c r="AC148" s="62"/>
      <c r="AD148" s="47">
        <f>IF(D148="","",AE148*3+AF148)</f>
      </c>
      <c r="AE148" s="46">
        <f ca="1">IF(D148="","",COUNTIF(D148:R148:Y148,"○"))</f>
      </c>
      <c r="AF148" s="45">
        <f ca="1">IF(D148="","",COUNTIF(C148:R148:Y148,"△"))</f>
      </c>
      <c r="AG148" s="45">
        <f ca="1">IF(D148="","",COUNTIF(D148:R148:Y148,"●"))</f>
      </c>
      <c r="AH148" s="44">
        <f>IF(K145="","",RANK(AD148,AD145:AD156))</f>
      </c>
    </row>
    <row r="149" spans="1:34" ht="28.5" customHeight="1">
      <c r="A149" s="43"/>
      <c r="B149" s="42"/>
      <c r="C149" s="61"/>
      <c r="D149" s="38"/>
      <c r="E149" s="60" t="s">
        <v>7</v>
      </c>
      <c r="F149" s="37"/>
      <c r="G149" s="61"/>
      <c r="H149" s="35"/>
      <c r="I149" s="34"/>
      <c r="J149" s="33"/>
      <c r="K149" s="33"/>
      <c r="L149" s="33"/>
      <c r="M149" s="33"/>
      <c r="N149" s="33"/>
      <c r="O149" s="76"/>
      <c r="P149" s="42"/>
      <c r="Q149" s="61"/>
      <c r="R149" s="38"/>
      <c r="S149" s="60" t="s">
        <v>7</v>
      </c>
      <c r="T149" s="37"/>
      <c r="U149" s="40"/>
      <c r="V149" s="41"/>
      <c r="W149" s="40"/>
      <c r="X149" s="41"/>
      <c r="Y149" s="38"/>
      <c r="Z149" s="60" t="s">
        <v>7</v>
      </c>
      <c r="AA149" s="37"/>
      <c r="AB149" s="42"/>
      <c r="AC149" s="58"/>
      <c r="AD149" s="31"/>
      <c r="AE149" s="30"/>
      <c r="AF149" s="29"/>
      <c r="AG149" s="29"/>
      <c r="AH149" s="28"/>
    </row>
    <row r="150" spans="1:34" ht="28.5" customHeight="1">
      <c r="A150" s="75" t="s">
        <v>37</v>
      </c>
      <c r="B150" s="67"/>
      <c r="C150" s="70"/>
      <c r="D150" s="38"/>
      <c r="E150" s="69" t="s">
        <v>7</v>
      </c>
      <c r="F150" s="68"/>
      <c r="G150" s="70"/>
      <c r="H150" s="74"/>
      <c r="I150" s="73"/>
      <c r="J150" s="72"/>
      <c r="K150" s="72"/>
      <c r="L150" s="72"/>
      <c r="M150" s="72"/>
      <c r="N150" s="72"/>
      <c r="O150" s="71"/>
      <c r="P150" s="67"/>
      <c r="Q150" s="70"/>
      <c r="R150" s="80"/>
      <c r="S150" s="69" t="s">
        <v>7</v>
      </c>
      <c r="T150" s="68"/>
      <c r="U150" s="79"/>
      <c r="V150" s="78"/>
      <c r="W150" s="79"/>
      <c r="X150" s="78"/>
      <c r="Y150" s="38"/>
      <c r="Z150" s="69" t="s">
        <v>7</v>
      </c>
      <c r="AA150" s="68"/>
      <c r="AB150" s="67"/>
      <c r="AC150" s="66"/>
      <c r="AD150" s="65"/>
      <c r="AE150" s="64"/>
      <c r="AF150" s="63"/>
      <c r="AG150" s="63"/>
      <c r="AH150" s="57"/>
    </row>
    <row r="151" spans="1:34" ht="28.5" customHeight="1">
      <c r="A151" s="56" t="s">
        <v>3</v>
      </c>
      <c r="B151" s="55" t="str">
        <f>A144</f>
        <v>ｄ</v>
      </c>
      <c r="C151" s="54" t="str">
        <f>Q145</f>
        <v>③</v>
      </c>
      <c r="D151" s="53">
        <f>IF(B152="","",IF(B152&gt;G152,"○",IF(B152=G152,"△","●")))</f>
      </c>
      <c r="E151" s="53"/>
      <c r="F151" s="53"/>
      <c r="G151" s="52"/>
      <c r="H151" s="51"/>
      <c r="I151" s="55" t="str">
        <f>A144</f>
        <v>ｄ</v>
      </c>
      <c r="J151" s="54" t="str">
        <f>Q148</f>
        <v>⑤</v>
      </c>
      <c r="K151" s="53">
        <f>IF(I152="","",IF(I152&gt;N152,"○",IF(I152=N152,"△","●")))</f>
      </c>
      <c r="L151" s="53"/>
      <c r="M151" s="53"/>
      <c r="N151" s="52"/>
      <c r="O151" s="51"/>
      <c r="P151" s="50"/>
      <c r="Q151" s="49"/>
      <c r="R151" s="49"/>
      <c r="S151" s="49"/>
      <c r="T151" s="49"/>
      <c r="U151" s="49"/>
      <c r="V151" s="77"/>
      <c r="W151" s="55" t="str">
        <f>A144</f>
        <v>ｄ</v>
      </c>
      <c r="X151" s="54" t="s">
        <v>11</v>
      </c>
      <c r="Y151" s="53">
        <f>IF(W152="","",IF(W152&gt;AB152,"○",IF(W152=AB152,"△","●")))</f>
      </c>
      <c r="Z151" s="53"/>
      <c r="AA151" s="53"/>
      <c r="AB151" s="52"/>
      <c r="AC151" s="62"/>
      <c r="AD151" s="47">
        <f>IF(Y151="","",AE151*3+AF151)</f>
      </c>
      <c r="AE151" s="46">
        <f ca="1">IF(Y151="","",COUNTIF(D151:M151:Y151,"○"))</f>
      </c>
      <c r="AF151" s="45">
        <f ca="1">IF(Y151="","",COUNTIF(C151:R151:Y151,"△"))</f>
      </c>
      <c r="AG151" s="45">
        <f ca="1">IF(Y151="","",COUNTIF(D151:M151:Y151,"●"))</f>
      </c>
      <c r="AH151" s="44">
        <f>IF(K145="","",RANK(AD151,AD145:AD156))</f>
      </c>
    </row>
    <row r="152" spans="1:34" ht="28.5" customHeight="1">
      <c r="A152" s="43"/>
      <c r="B152" s="42"/>
      <c r="C152" s="61"/>
      <c r="D152" s="38"/>
      <c r="E152" s="60" t="s">
        <v>7</v>
      </c>
      <c r="F152" s="37"/>
      <c r="G152" s="61"/>
      <c r="H152" s="35"/>
      <c r="I152" s="42"/>
      <c r="J152" s="61"/>
      <c r="K152" s="38"/>
      <c r="L152" s="60" t="s">
        <v>7</v>
      </c>
      <c r="M152" s="37"/>
      <c r="N152" s="61"/>
      <c r="O152" s="35"/>
      <c r="P152" s="34"/>
      <c r="Q152" s="33"/>
      <c r="R152" s="33"/>
      <c r="S152" s="33"/>
      <c r="T152" s="33"/>
      <c r="U152" s="33"/>
      <c r="V152" s="76"/>
      <c r="W152" s="42"/>
      <c r="X152" s="36"/>
      <c r="Y152" s="38"/>
      <c r="Z152" s="60" t="s">
        <v>7</v>
      </c>
      <c r="AA152" s="37"/>
      <c r="AB152" s="42"/>
      <c r="AC152" s="58"/>
      <c r="AD152" s="31"/>
      <c r="AE152" s="30"/>
      <c r="AF152" s="29"/>
      <c r="AG152" s="29"/>
      <c r="AH152" s="28"/>
    </row>
    <row r="153" spans="1:34" ht="28.5" customHeight="1">
      <c r="A153" s="75" t="s">
        <v>36</v>
      </c>
      <c r="B153" s="67"/>
      <c r="C153" s="70"/>
      <c r="D153" s="38"/>
      <c r="E153" s="69" t="s">
        <v>7</v>
      </c>
      <c r="F153" s="68"/>
      <c r="G153" s="70"/>
      <c r="H153" s="74"/>
      <c r="I153" s="67"/>
      <c r="J153" s="70"/>
      <c r="K153" s="38"/>
      <c r="L153" s="69" t="s">
        <v>7</v>
      </c>
      <c r="M153" s="68"/>
      <c r="N153" s="70"/>
      <c r="O153" s="74"/>
      <c r="P153" s="73"/>
      <c r="Q153" s="72"/>
      <c r="R153" s="72"/>
      <c r="S153" s="72"/>
      <c r="T153" s="72"/>
      <c r="U153" s="72"/>
      <c r="V153" s="71"/>
      <c r="W153" s="67"/>
      <c r="X153" s="70"/>
      <c r="Y153" s="38"/>
      <c r="Z153" s="69" t="s">
        <v>7</v>
      </c>
      <c r="AA153" s="68"/>
      <c r="AB153" s="67"/>
      <c r="AC153" s="66"/>
      <c r="AD153" s="65"/>
      <c r="AE153" s="64"/>
      <c r="AF153" s="63"/>
      <c r="AG153" s="63"/>
      <c r="AH153" s="57"/>
    </row>
    <row r="154" spans="1:34" ht="28.5" customHeight="1">
      <c r="A154" s="56" t="s">
        <v>35</v>
      </c>
      <c r="B154" s="55" t="str">
        <f>A144</f>
        <v>ｄ</v>
      </c>
      <c r="C154" s="54" t="str">
        <f>X145</f>
        <v>⑥</v>
      </c>
      <c r="D154" s="53">
        <f>IF(B155="","",IF(B155&gt;G155,"○",IF(B155=G155,"△","●")))</f>
      </c>
      <c r="E154" s="53"/>
      <c r="F154" s="53"/>
      <c r="G154" s="52"/>
      <c r="H154" s="51"/>
      <c r="I154" s="55" t="str">
        <f>A144</f>
        <v>ｄ</v>
      </c>
      <c r="J154" s="54" t="str">
        <f>X148</f>
        <v>④</v>
      </c>
      <c r="K154" s="53">
        <f>IF(I155="","",IF(I155&gt;N155,"○",IF(I155=N155,"△","●")))</f>
      </c>
      <c r="L154" s="53"/>
      <c r="M154" s="53"/>
      <c r="N154" s="52"/>
      <c r="O154" s="51"/>
      <c r="P154" s="55" t="str">
        <f>A144</f>
        <v>ｄ</v>
      </c>
      <c r="Q154" s="54" t="str">
        <f>X151</f>
        <v>②</v>
      </c>
      <c r="R154" s="53">
        <f>IF(P155="","",IF(P155&gt;U155,"○",IF(P155=U155,"△","●")))</f>
      </c>
      <c r="S154" s="53"/>
      <c r="T154" s="53"/>
      <c r="U154" s="52"/>
      <c r="V154" s="51"/>
      <c r="W154" s="50"/>
      <c r="X154" s="49"/>
      <c r="Y154" s="49"/>
      <c r="Z154" s="49"/>
      <c r="AA154" s="49"/>
      <c r="AB154" s="49"/>
      <c r="AC154" s="48"/>
      <c r="AD154" s="47">
        <f>IF(R154="","",AE154*3+AF154)</f>
      </c>
      <c r="AE154" s="46">
        <f ca="1">IF(R154="","",COUNTIF(D154:M154:R154,"○"))</f>
      </c>
      <c r="AF154" s="45">
        <f>IF(R154="","",COUNTIF(C154:T154,"△"))</f>
      </c>
      <c r="AG154" s="45">
        <f>IF(R154="","",COUNTIF(D154:T154,"●"))</f>
      </c>
      <c r="AH154" s="44">
        <f>IF(K145="","",RANK(AD154,AD145:AD156))</f>
      </c>
    </row>
    <row r="155" spans="1:34" ht="28.5" customHeight="1">
      <c r="A155" s="43"/>
      <c r="B155" s="42"/>
      <c r="C155" s="61"/>
      <c r="D155" s="38"/>
      <c r="E155" s="7" t="s">
        <v>7</v>
      </c>
      <c r="F155" s="37"/>
      <c r="G155" s="39"/>
      <c r="H155" s="41"/>
      <c r="I155" s="40"/>
      <c r="J155" s="39"/>
      <c r="K155" s="38"/>
      <c r="L155" s="7" t="s">
        <v>7</v>
      </c>
      <c r="M155" s="37"/>
      <c r="N155" s="39"/>
      <c r="O155" s="41"/>
      <c r="P155" s="40"/>
      <c r="Q155" s="39"/>
      <c r="R155" s="38"/>
      <c r="S155" s="7" t="s">
        <v>7</v>
      </c>
      <c r="T155" s="37"/>
      <c r="U155" s="61"/>
      <c r="V155" s="35"/>
      <c r="W155" s="34"/>
      <c r="X155" s="33"/>
      <c r="Y155" s="33"/>
      <c r="Z155" s="33"/>
      <c r="AA155" s="33"/>
      <c r="AB155" s="33"/>
      <c r="AC155" s="32"/>
      <c r="AD155" s="31"/>
      <c r="AE155" s="30"/>
      <c r="AF155" s="29"/>
      <c r="AG155" s="29"/>
      <c r="AH155" s="28"/>
    </row>
    <row r="156" spans="1:34" ht="28.5" customHeight="1" thickBot="1">
      <c r="A156" s="27" t="s">
        <v>34</v>
      </c>
      <c r="B156" s="26"/>
      <c r="C156" s="19"/>
      <c r="D156" s="22"/>
      <c r="E156" s="21" t="s">
        <v>7</v>
      </c>
      <c r="F156" s="20"/>
      <c r="G156" s="23"/>
      <c r="H156" s="25"/>
      <c r="I156" s="24"/>
      <c r="J156" s="23"/>
      <c r="K156" s="22"/>
      <c r="L156" s="21" t="s">
        <v>7</v>
      </c>
      <c r="M156" s="20"/>
      <c r="N156" s="23"/>
      <c r="O156" s="25"/>
      <c r="P156" s="24"/>
      <c r="Q156" s="23"/>
      <c r="R156" s="22"/>
      <c r="S156" s="21" t="s">
        <v>7</v>
      </c>
      <c r="T156" s="20"/>
      <c r="U156" s="19"/>
      <c r="V156" s="18"/>
      <c r="W156" s="17"/>
      <c r="X156" s="16"/>
      <c r="Y156" s="16"/>
      <c r="Z156" s="16"/>
      <c r="AA156" s="16"/>
      <c r="AB156" s="16"/>
      <c r="AC156" s="15"/>
      <c r="AD156" s="14"/>
      <c r="AE156" s="13"/>
      <c r="AF156" s="12"/>
      <c r="AG156" s="12"/>
      <c r="AH156" s="11"/>
    </row>
    <row r="161" ht="13.5" thickBot="1"/>
    <row r="162" spans="1:41" ht="54" customHeight="1">
      <c r="A162" s="91" t="s">
        <v>33</v>
      </c>
      <c r="B162" s="89" t="str">
        <f>A163</f>
        <v>津　　沢</v>
      </c>
      <c r="C162" s="88"/>
      <c r="D162" s="88"/>
      <c r="E162" s="88"/>
      <c r="F162" s="88"/>
      <c r="G162" s="88"/>
      <c r="H162" s="90"/>
      <c r="I162" s="89" t="str">
        <f>A166</f>
        <v>綾　　川</v>
      </c>
      <c r="J162" s="88"/>
      <c r="K162" s="88"/>
      <c r="L162" s="88"/>
      <c r="M162" s="88"/>
      <c r="N162" s="88"/>
      <c r="O162" s="90"/>
      <c r="P162" s="89" t="str">
        <f>A169</f>
        <v>横　田　小</v>
      </c>
      <c r="Q162" s="88"/>
      <c r="R162" s="88"/>
      <c r="S162" s="88"/>
      <c r="T162" s="88"/>
      <c r="U162" s="88"/>
      <c r="V162" s="90"/>
      <c r="W162" s="89" t="str">
        <f>A172</f>
        <v>常　　磐</v>
      </c>
      <c r="X162" s="88"/>
      <c r="Y162" s="88"/>
      <c r="Z162" s="88"/>
      <c r="AA162" s="88"/>
      <c r="AB162" s="88"/>
      <c r="AC162" s="87"/>
      <c r="AD162" s="89" t="s">
        <v>0</v>
      </c>
      <c r="AE162" s="88"/>
      <c r="AF162" s="88"/>
      <c r="AG162" s="88"/>
      <c r="AH162" s="88"/>
      <c r="AI162" s="88"/>
      <c r="AJ162" s="87"/>
      <c r="AK162" s="86" t="s">
        <v>32</v>
      </c>
      <c r="AL162" s="85" t="s">
        <v>31</v>
      </c>
      <c r="AM162" s="85" t="s">
        <v>30</v>
      </c>
      <c r="AN162" s="85" t="s">
        <v>29</v>
      </c>
      <c r="AO162" s="84" t="s">
        <v>28</v>
      </c>
    </row>
    <row r="163" spans="1:41" ht="28.5" customHeight="1">
      <c r="A163" s="56" t="s">
        <v>27</v>
      </c>
      <c r="B163" s="50"/>
      <c r="C163" s="49"/>
      <c r="D163" s="49"/>
      <c r="E163" s="49"/>
      <c r="F163" s="49"/>
      <c r="G163" s="49"/>
      <c r="H163" s="77"/>
      <c r="I163" s="55" t="str">
        <f>A162</f>
        <v>e</v>
      </c>
      <c r="J163" s="54" t="s">
        <v>26</v>
      </c>
      <c r="K163" s="53">
        <f>IF(I164="","",IF(I164&gt;N164,"○",IF(I164=N164,"△","●")))</f>
      </c>
      <c r="L163" s="53"/>
      <c r="M163" s="53"/>
      <c r="N163" s="52"/>
      <c r="O163" s="51"/>
      <c r="P163" s="55" t="str">
        <f>A162</f>
        <v>e</v>
      </c>
      <c r="Q163" s="54" t="s">
        <v>25</v>
      </c>
      <c r="R163" s="53">
        <f>IF(P164="","",IF(P164&gt;U164,"○",IF(P164=U164,"△","●")))</f>
      </c>
      <c r="S163" s="53"/>
      <c r="T163" s="53"/>
      <c r="U163" s="52"/>
      <c r="V163" s="51"/>
      <c r="W163" s="55" t="str">
        <f>A162</f>
        <v>e</v>
      </c>
      <c r="X163" s="54" t="s">
        <v>24</v>
      </c>
      <c r="Y163" s="53">
        <f>IF(W164="","",IF(W164&gt;AB164,"○",IF(W164=AB164,"△","●")))</f>
      </c>
      <c r="Z163" s="53"/>
      <c r="AA163" s="53"/>
      <c r="AB163" s="52"/>
      <c r="AC163" s="62"/>
      <c r="AD163" s="55" t="s">
        <v>9</v>
      </c>
      <c r="AE163" s="54" t="s">
        <v>23</v>
      </c>
      <c r="AF163" s="53">
        <f>IF(AD164="","",IF(AD164&gt;AI164,"○",IF(AD164=AI164,"△","●")))</f>
      </c>
      <c r="AG163" s="53"/>
      <c r="AH163" s="53"/>
      <c r="AI163" s="52"/>
      <c r="AJ163" s="62"/>
      <c r="AK163" s="47">
        <f>IF(K163="","",AL163*3+AM163)</f>
      </c>
      <c r="AL163" s="46">
        <f>IF(K163="","",COUNTIF(K163:R163:Y163:AF163,"○"))</f>
      </c>
      <c r="AM163" s="45">
        <f>IF(K163="","",COUNTIF(K163:R163:Y163:AF163,"△"))</f>
      </c>
      <c r="AN163" s="45">
        <f>IF(K163="","",COUNTIF(K163:R163:Y163:AF163,"●"))</f>
      </c>
      <c r="AO163" s="44">
        <f>IF(K163="","",RANK(AK163,AK163:AK177))</f>
      </c>
    </row>
    <row r="164" spans="1:41" ht="28.5" customHeight="1">
      <c r="A164" s="43"/>
      <c r="B164" s="34"/>
      <c r="C164" s="33"/>
      <c r="D164" s="33"/>
      <c r="E164" s="33"/>
      <c r="F164" s="33"/>
      <c r="G164" s="33"/>
      <c r="H164" s="76"/>
      <c r="I164" s="42"/>
      <c r="J164" s="61"/>
      <c r="K164" s="38"/>
      <c r="L164" s="60" t="s">
        <v>7</v>
      </c>
      <c r="M164" s="37"/>
      <c r="N164" s="40"/>
      <c r="O164" s="41"/>
      <c r="P164" s="40"/>
      <c r="Q164" s="41"/>
      <c r="R164" s="38"/>
      <c r="S164" s="60" t="s">
        <v>7</v>
      </c>
      <c r="T164" s="60"/>
      <c r="U164" s="40"/>
      <c r="V164" s="41"/>
      <c r="W164" s="40"/>
      <c r="X164" s="39"/>
      <c r="Y164" s="38"/>
      <c r="Z164" s="60" t="s">
        <v>7</v>
      </c>
      <c r="AA164" s="37"/>
      <c r="AB164" s="40"/>
      <c r="AC164" s="83"/>
      <c r="AD164" s="40"/>
      <c r="AE164" s="39"/>
      <c r="AF164" s="38"/>
      <c r="AG164" s="60" t="s">
        <v>7</v>
      </c>
      <c r="AH164" s="37"/>
      <c r="AI164" s="40"/>
      <c r="AJ164" s="83"/>
      <c r="AK164" s="31"/>
      <c r="AL164" s="30"/>
      <c r="AM164" s="29"/>
      <c r="AN164" s="29"/>
      <c r="AO164" s="28"/>
    </row>
    <row r="165" spans="1:41" ht="28.5" customHeight="1">
      <c r="A165" s="75" t="s">
        <v>22</v>
      </c>
      <c r="B165" s="73"/>
      <c r="C165" s="72"/>
      <c r="D165" s="72"/>
      <c r="E165" s="72"/>
      <c r="F165" s="72"/>
      <c r="G165" s="72"/>
      <c r="H165" s="71"/>
      <c r="I165" s="67"/>
      <c r="J165" s="70"/>
      <c r="K165" s="38"/>
      <c r="L165" s="69" t="s">
        <v>7</v>
      </c>
      <c r="M165" s="68"/>
      <c r="N165" s="79"/>
      <c r="O165" s="78"/>
      <c r="P165" s="79"/>
      <c r="Q165" s="78"/>
      <c r="R165" s="38"/>
      <c r="S165" s="69" t="s">
        <v>7</v>
      </c>
      <c r="T165" s="69"/>
      <c r="U165" s="79"/>
      <c r="V165" s="78"/>
      <c r="W165" s="79"/>
      <c r="X165" s="82"/>
      <c r="Y165" s="38"/>
      <c r="Z165" s="69" t="s">
        <v>7</v>
      </c>
      <c r="AA165" s="68"/>
      <c r="AB165" s="79"/>
      <c r="AC165" s="81"/>
      <c r="AD165" s="79"/>
      <c r="AE165" s="82"/>
      <c r="AF165" s="38"/>
      <c r="AG165" s="69" t="s">
        <v>7</v>
      </c>
      <c r="AH165" s="68"/>
      <c r="AI165" s="79"/>
      <c r="AJ165" s="81"/>
      <c r="AK165" s="65"/>
      <c r="AL165" s="64"/>
      <c r="AM165" s="63"/>
      <c r="AN165" s="63"/>
      <c r="AO165" s="57"/>
    </row>
    <row r="166" spans="1:41" ht="28.5" customHeight="1">
      <c r="A166" s="56" t="s">
        <v>21</v>
      </c>
      <c r="B166" s="55" t="str">
        <f>A162</f>
        <v>e</v>
      </c>
      <c r="C166" s="54" t="str">
        <f>J163</f>
        <v>①</v>
      </c>
      <c r="D166" s="53">
        <f>IF(B167="","",IF(B167&gt;G167,"○",IF(B167=G167,"△","●")))</f>
      </c>
      <c r="E166" s="53"/>
      <c r="F166" s="53"/>
      <c r="G166" s="52"/>
      <c r="H166" s="51"/>
      <c r="I166" s="50"/>
      <c r="J166" s="49"/>
      <c r="K166" s="49"/>
      <c r="L166" s="49"/>
      <c r="M166" s="49"/>
      <c r="N166" s="49"/>
      <c r="O166" s="77"/>
      <c r="P166" s="55" t="str">
        <f>A162</f>
        <v>e</v>
      </c>
      <c r="Q166" s="54" t="s">
        <v>20</v>
      </c>
      <c r="R166" s="53">
        <f>IF(P167="","",IF(P167&gt;U167,"○",IF(P167=U167,"△","●")))</f>
      </c>
      <c r="S166" s="53"/>
      <c r="T166" s="53"/>
      <c r="U166" s="52"/>
      <c r="V166" s="51"/>
      <c r="W166" s="55" t="str">
        <f>A162</f>
        <v>e</v>
      </c>
      <c r="X166" s="54" t="s">
        <v>19</v>
      </c>
      <c r="Y166" s="53">
        <f>IF(W167="","",IF(W167&gt;AB167,"○",IF(W167=AB167,"△","●")))</f>
      </c>
      <c r="Z166" s="53"/>
      <c r="AA166" s="53"/>
      <c r="AB166" s="52"/>
      <c r="AC166" s="62"/>
      <c r="AD166" s="55" t="s">
        <v>9</v>
      </c>
      <c r="AE166" s="54" t="s">
        <v>18</v>
      </c>
      <c r="AF166" s="53">
        <f>IF(AD167="","",IF(AD167&gt;AI167,"○",IF(AD167=AI167,"△","●")))</f>
      </c>
      <c r="AG166" s="53"/>
      <c r="AH166" s="53"/>
      <c r="AI166" s="52"/>
      <c r="AJ166" s="62"/>
      <c r="AK166" s="47">
        <f>IF(D166="","",AL166*3+AM166)</f>
      </c>
      <c r="AL166" s="46">
        <f>IF(K166="","",COUNTIF(K166:R166:Y166:AF166,"○"))</f>
      </c>
      <c r="AM166" s="45">
        <f>IF(K166="","",COUNTIF(K166:R166:Y166:AF166,"△"))</f>
      </c>
      <c r="AN166" s="45">
        <f>IF(K166="","",COUNTIF(K166:R166:Y166:AF166,"●"))</f>
      </c>
      <c r="AO166" s="44">
        <f>IF(K163="","",RANK(AK166,AK163:AK177))</f>
      </c>
    </row>
    <row r="167" spans="1:41" ht="28.5" customHeight="1">
      <c r="A167" s="43"/>
      <c r="B167" s="42"/>
      <c r="C167" s="61"/>
      <c r="D167" s="38"/>
      <c r="E167" s="60" t="s">
        <v>7</v>
      </c>
      <c r="F167" s="37"/>
      <c r="G167" s="61"/>
      <c r="H167" s="35"/>
      <c r="I167" s="34"/>
      <c r="J167" s="33"/>
      <c r="K167" s="33"/>
      <c r="L167" s="33"/>
      <c r="M167" s="33"/>
      <c r="N167" s="33"/>
      <c r="O167" s="76"/>
      <c r="P167" s="42"/>
      <c r="Q167" s="61"/>
      <c r="R167" s="38"/>
      <c r="S167" s="60" t="s">
        <v>7</v>
      </c>
      <c r="T167" s="37"/>
      <c r="U167" s="40"/>
      <c r="V167" s="41"/>
      <c r="W167" s="40"/>
      <c r="X167" s="41"/>
      <c r="Y167" s="38"/>
      <c r="Z167" s="60" t="s">
        <v>7</v>
      </c>
      <c r="AA167" s="37"/>
      <c r="AB167" s="42"/>
      <c r="AC167" s="58"/>
      <c r="AD167" s="40"/>
      <c r="AE167" s="41"/>
      <c r="AF167" s="38"/>
      <c r="AG167" s="60" t="s">
        <v>7</v>
      </c>
      <c r="AH167" s="37"/>
      <c r="AI167" s="42"/>
      <c r="AJ167" s="58"/>
      <c r="AK167" s="31"/>
      <c r="AL167" s="30"/>
      <c r="AM167" s="29"/>
      <c r="AN167" s="29"/>
      <c r="AO167" s="28"/>
    </row>
    <row r="168" spans="1:41" ht="28.5" customHeight="1">
      <c r="A168" s="75" t="s">
        <v>17</v>
      </c>
      <c r="B168" s="67"/>
      <c r="C168" s="70"/>
      <c r="D168" s="38"/>
      <c r="E168" s="69" t="s">
        <v>7</v>
      </c>
      <c r="F168" s="68"/>
      <c r="G168" s="70"/>
      <c r="H168" s="74"/>
      <c r="I168" s="73"/>
      <c r="J168" s="72"/>
      <c r="K168" s="72"/>
      <c r="L168" s="72"/>
      <c r="M168" s="72"/>
      <c r="N168" s="72"/>
      <c r="O168" s="71"/>
      <c r="P168" s="67"/>
      <c r="Q168" s="70"/>
      <c r="R168" s="80"/>
      <c r="S168" s="69" t="s">
        <v>7</v>
      </c>
      <c r="T168" s="68"/>
      <c r="U168" s="79"/>
      <c r="V168" s="78"/>
      <c r="W168" s="79"/>
      <c r="X168" s="78"/>
      <c r="Y168" s="38"/>
      <c r="Z168" s="69" t="s">
        <v>7</v>
      </c>
      <c r="AA168" s="68"/>
      <c r="AB168" s="67"/>
      <c r="AC168" s="66"/>
      <c r="AD168" s="79"/>
      <c r="AE168" s="78"/>
      <c r="AF168" s="38"/>
      <c r="AG168" s="69" t="s">
        <v>7</v>
      </c>
      <c r="AH168" s="68"/>
      <c r="AI168" s="67"/>
      <c r="AJ168" s="66"/>
      <c r="AK168" s="65"/>
      <c r="AL168" s="64"/>
      <c r="AM168" s="63"/>
      <c r="AN168" s="63"/>
      <c r="AO168" s="57"/>
    </row>
    <row r="169" spans="1:41" ht="28.5" customHeight="1">
      <c r="A169" s="56" t="s">
        <v>16</v>
      </c>
      <c r="B169" s="55" t="str">
        <f>A162</f>
        <v>e</v>
      </c>
      <c r="C169" s="54" t="str">
        <f>Q163</f>
        <v>⑧</v>
      </c>
      <c r="D169" s="53">
        <f>IF(B170="","",IF(B170&gt;G170,"○",IF(B170=G170,"△","●")))</f>
      </c>
      <c r="E169" s="53"/>
      <c r="F169" s="53"/>
      <c r="G169" s="52"/>
      <c r="H169" s="51"/>
      <c r="I169" s="55" t="str">
        <f>A162</f>
        <v>e</v>
      </c>
      <c r="J169" s="54" t="str">
        <f>Q166</f>
        <v>⑤</v>
      </c>
      <c r="K169" s="53">
        <f>IF(I170="","",IF(I170&gt;N170,"○",IF(I170=N170,"△","●")))</f>
      </c>
      <c r="L169" s="53"/>
      <c r="M169" s="53"/>
      <c r="N169" s="52"/>
      <c r="O169" s="51"/>
      <c r="P169" s="50"/>
      <c r="Q169" s="49"/>
      <c r="R169" s="49"/>
      <c r="S169" s="49"/>
      <c r="T169" s="49"/>
      <c r="U169" s="49"/>
      <c r="V169" s="77"/>
      <c r="W169" s="55" t="str">
        <f>A162</f>
        <v>e</v>
      </c>
      <c r="X169" s="54" t="s">
        <v>15</v>
      </c>
      <c r="Y169" s="53">
        <f>IF(W170="","",IF(W170&gt;AB170,"○",IF(W170=AB170,"△","●")))</f>
      </c>
      <c r="Z169" s="53"/>
      <c r="AA169" s="53"/>
      <c r="AB169" s="52"/>
      <c r="AC169" s="62"/>
      <c r="AD169" s="55" t="s">
        <v>9</v>
      </c>
      <c r="AE169" s="54" t="s">
        <v>14</v>
      </c>
      <c r="AF169" s="53">
        <f>IF(AD170="","",IF(AD170&gt;AI170,"○",IF(AD170=AI170,"△","●")))</f>
      </c>
      <c r="AG169" s="53"/>
      <c r="AH169" s="53"/>
      <c r="AI169" s="52"/>
      <c r="AJ169" s="62"/>
      <c r="AK169" s="47">
        <f>IF(Y169="","",AL169*3+AM169)</f>
      </c>
      <c r="AL169" s="46">
        <f>IF(K169="","",COUNTIF(K169:R169:Y169:AF169,"○"))</f>
      </c>
      <c r="AM169" s="45">
        <f>IF(K169="","",COUNTIF(K169:R169:Y169:AF169,"△"))</f>
      </c>
      <c r="AN169" s="45">
        <f>IF(K169="","",COUNTIF(K169:R169:Y169:AF169,"●"))</f>
      </c>
      <c r="AO169" s="44">
        <f>IF(K163="","",RANK(AK169,AK163:AK177))</f>
      </c>
    </row>
    <row r="170" spans="1:41" ht="28.5" customHeight="1">
      <c r="A170" s="43"/>
      <c r="B170" s="42"/>
      <c r="C170" s="61"/>
      <c r="D170" s="38"/>
      <c r="E170" s="60" t="s">
        <v>7</v>
      </c>
      <c r="F170" s="37"/>
      <c r="G170" s="61"/>
      <c r="H170" s="35"/>
      <c r="I170" s="42"/>
      <c r="J170" s="61"/>
      <c r="K170" s="38"/>
      <c r="L170" s="60" t="s">
        <v>7</v>
      </c>
      <c r="M170" s="37"/>
      <c r="N170" s="61"/>
      <c r="O170" s="35"/>
      <c r="P170" s="34"/>
      <c r="Q170" s="33"/>
      <c r="R170" s="33"/>
      <c r="S170" s="33"/>
      <c r="T170" s="33"/>
      <c r="U170" s="33"/>
      <c r="V170" s="76"/>
      <c r="W170" s="42"/>
      <c r="X170" s="36"/>
      <c r="Y170" s="38"/>
      <c r="Z170" s="60" t="s">
        <v>7</v>
      </c>
      <c r="AA170" s="37"/>
      <c r="AB170" s="42"/>
      <c r="AC170" s="58"/>
      <c r="AD170" s="42"/>
      <c r="AE170" s="36"/>
      <c r="AF170" s="38"/>
      <c r="AG170" s="60" t="s">
        <v>7</v>
      </c>
      <c r="AH170" s="37"/>
      <c r="AI170" s="42"/>
      <c r="AJ170" s="58"/>
      <c r="AK170" s="31"/>
      <c r="AL170" s="30"/>
      <c r="AM170" s="29"/>
      <c r="AN170" s="29"/>
      <c r="AO170" s="28"/>
    </row>
    <row r="171" spans="1:41" ht="28.5" customHeight="1">
      <c r="A171" s="75" t="s">
        <v>13</v>
      </c>
      <c r="B171" s="67"/>
      <c r="C171" s="70"/>
      <c r="D171" s="38"/>
      <c r="E171" s="69" t="s">
        <v>7</v>
      </c>
      <c r="F171" s="68"/>
      <c r="G171" s="70"/>
      <c r="H171" s="74"/>
      <c r="I171" s="67"/>
      <c r="J171" s="70"/>
      <c r="K171" s="38"/>
      <c r="L171" s="69" t="s">
        <v>7</v>
      </c>
      <c r="M171" s="68"/>
      <c r="N171" s="70"/>
      <c r="O171" s="74"/>
      <c r="P171" s="73"/>
      <c r="Q171" s="72"/>
      <c r="R171" s="72"/>
      <c r="S171" s="72"/>
      <c r="T171" s="72"/>
      <c r="U171" s="72"/>
      <c r="V171" s="71"/>
      <c r="W171" s="67"/>
      <c r="X171" s="70"/>
      <c r="Y171" s="38"/>
      <c r="Z171" s="69" t="s">
        <v>7</v>
      </c>
      <c r="AA171" s="68"/>
      <c r="AB171" s="67"/>
      <c r="AC171" s="66"/>
      <c r="AD171" s="67"/>
      <c r="AE171" s="70"/>
      <c r="AF171" s="38"/>
      <c r="AG171" s="69" t="s">
        <v>7</v>
      </c>
      <c r="AH171" s="68"/>
      <c r="AI171" s="67"/>
      <c r="AJ171" s="66"/>
      <c r="AK171" s="65"/>
      <c r="AL171" s="64"/>
      <c r="AM171" s="63"/>
      <c r="AN171" s="63"/>
      <c r="AO171" s="57"/>
    </row>
    <row r="172" spans="1:41" ht="28.5" customHeight="1">
      <c r="A172" s="56" t="s">
        <v>12</v>
      </c>
      <c r="B172" s="55" t="str">
        <f>A162</f>
        <v>e</v>
      </c>
      <c r="C172" s="54" t="str">
        <f>X163</f>
        <v>⑥</v>
      </c>
      <c r="D172" s="53">
        <f>IF(B173="","",IF(B173&gt;G173,"○",IF(B173=G173,"△","●")))</f>
      </c>
      <c r="E172" s="53"/>
      <c r="F172" s="53"/>
      <c r="G172" s="52"/>
      <c r="H172" s="51"/>
      <c r="I172" s="55" t="str">
        <f>A162</f>
        <v>e</v>
      </c>
      <c r="J172" s="54" t="str">
        <f>X166</f>
        <v>⑨</v>
      </c>
      <c r="K172" s="53">
        <f>IF(I173="","",IF(I173&gt;N173,"○",IF(I173=N173,"△","●")))</f>
      </c>
      <c r="L172" s="53"/>
      <c r="M172" s="53"/>
      <c r="N172" s="52"/>
      <c r="O172" s="51"/>
      <c r="P172" s="55" t="str">
        <f>A162</f>
        <v>e</v>
      </c>
      <c r="Q172" s="54" t="str">
        <f>X169</f>
        <v>③</v>
      </c>
      <c r="R172" s="53">
        <f>IF(P173="","",IF(P173&gt;U173,"○",IF(P173=U173,"△","●")))</f>
      </c>
      <c r="S172" s="53"/>
      <c r="T172" s="53"/>
      <c r="U172" s="52"/>
      <c r="V172" s="51"/>
      <c r="W172" s="50"/>
      <c r="X172" s="49"/>
      <c r="Y172" s="49"/>
      <c r="Z172" s="49"/>
      <c r="AA172" s="49"/>
      <c r="AB172" s="49"/>
      <c r="AC172" s="48"/>
      <c r="AD172" s="55" t="s">
        <v>9</v>
      </c>
      <c r="AE172" s="54" t="s">
        <v>11</v>
      </c>
      <c r="AF172" s="53">
        <f>IF(AD173="","",IF(AD173&gt;AI173,"○",IF(AD173=AI173,"△","●")))</f>
      </c>
      <c r="AG172" s="53"/>
      <c r="AH172" s="53"/>
      <c r="AI172" s="52"/>
      <c r="AJ172" s="62"/>
      <c r="AK172" s="47">
        <f>IF(R172="","",AL172*3+AM172)</f>
      </c>
      <c r="AL172" s="46">
        <f>IF(K172="","",COUNTIF(K172:R172:Y172:AF172,"○"))</f>
      </c>
      <c r="AM172" s="45">
        <f>IF(K172="","",COUNTIF(K172:R172:Y172:AF172,"△"))</f>
      </c>
      <c r="AN172" s="45">
        <f>IF(K172="","",COUNTIF(K172:R172:Y172:AF172,"●"))</f>
      </c>
      <c r="AO172" s="44">
        <f>IF(K163="","",RANK(AK172,AK163:AK177))</f>
      </c>
    </row>
    <row r="173" spans="1:41" ht="28.5" customHeight="1">
      <c r="A173" s="43"/>
      <c r="B173" s="42"/>
      <c r="C173" s="61"/>
      <c r="D173" s="38"/>
      <c r="E173" s="7" t="s">
        <v>7</v>
      </c>
      <c r="F173" s="37"/>
      <c r="G173" s="39"/>
      <c r="H173" s="41"/>
      <c r="I173" s="40"/>
      <c r="J173" s="39"/>
      <c r="K173" s="38"/>
      <c r="L173" s="7" t="s">
        <v>7</v>
      </c>
      <c r="M173" s="37"/>
      <c r="N173" s="39"/>
      <c r="O173" s="41"/>
      <c r="P173" s="40"/>
      <c r="Q173" s="39"/>
      <c r="R173" s="38"/>
      <c r="S173" s="7" t="s">
        <v>7</v>
      </c>
      <c r="T173" s="37"/>
      <c r="U173" s="61"/>
      <c r="V173" s="35"/>
      <c r="W173" s="34"/>
      <c r="X173" s="33"/>
      <c r="Y173" s="33"/>
      <c r="Z173" s="33"/>
      <c r="AA173" s="33"/>
      <c r="AB173" s="33"/>
      <c r="AC173" s="32"/>
      <c r="AD173" s="42"/>
      <c r="AE173" s="36"/>
      <c r="AF173" s="38"/>
      <c r="AG173" s="60" t="s">
        <v>7</v>
      </c>
      <c r="AH173" s="37"/>
      <c r="AI173" s="42"/>
      <c r="AJ173" s="58"/>
      <c r="AK173" s="31"/>
      <c r="AL173" s="30"/>
      <c r="AM173" s="29"/>
      <c r="AN173" s="29"/>
      <c r="AO173" s="28"/>
    </row>
    <row r="174" spans="1:41" ht="28.5" customHeight="1">
      <c r="A174" s="59" t="s">
        <v>10</v>
      </c>
      <c r="B174" s="42"/>
      <c r="C174" s="36"/>
      <c r="D174" s="38"/>
      <c r="E174" s="7" t="s">
        <v>7</v>
      </c>
      <c r="F174" s="37"/>
      <c r="G174" s="39"/>
      <c r="H174" s="41"/>
      <c r="I174" s="40"/>
      <c r="J174" s="39"/>
      <c r="K174" s="38"/>
      <c r="L174" s="7" t="s">
        <v>7</v>
      </c>
      <c r="M174" s="37"/>
      <c r="N174" s="39"/>
      <c r="O174" s="41"/>
      <c r="P174" s="40"/>
      <c r="Q174" s="39"/>
      <c r="R174" s="38"/>
      <c r="S174" s="7" t="s">
        <v>7</v>
      </c>
      <c r="T174" s="37"/>
      <c r="U174" s="36"/>
      <c r="V174" s="35"/>
      <c r="W174" s="34"/>
      <c r="X174" s="33"/>
      <c r="Y174" s="33"/>
      <c r="Z174" s="33"/>
      <c r="AA174" s="33"/>
      <c r="AB174" s="33"/>
      <c r="AC174" s="32"/>
      <c r="AD174" s="42"/>
      <c r="AE174" s="36"/>
      <c r="AF174" s="38"/>
      <c r="AG174" s="7" t="s">
        <v>7</v>
      </c>
      <c r="AH174" s="37"/>
      <c r="AI174" s="42"/>
      <c r="AJ174" s="58"/>
      <c r="AK174" s="31"/>
      <c r="AL174" s="30"/>
      <c r="AM174" s="29"/>
      <c r="AN174" s="29"/>
      <c r="AO174" s="57"/>
    </row>
    <row r="175" spans="1:41" ht="28.5" customHeight="1">
      <c r="A175" s="56" t="s">
        <v>0</v>
      </c>
      <c r="B175" s="55" t="s">
        <v>9</v>
      </c>
      <c r="C175" s="54" t="str">
        <f>AE163</f>
        <v>④</v>
      </c>
      <c r="D175" s="53">
        <f>IF(B176="","",IF(B176&gt;G176,"○",IF(B176=G176,"△","●")))</f>
      </c>
      <c r="E175" s="53"/>
      <c r="F175" s="53"/>
      <c r="G175" s="52"/>
      <c r="H175" s="51"/>
      <c r="I175" s="55" t="s">
        <v>9</v>
      </c>
      <c r="J175" s="54" t="str">
        <f>AE166</f>
        <v>⑦</v>
      </c>
      <c r="K175" s="53">
        <f>IF(I176="","",IF(I176&gt;N176,"○",IF(I176=N176,"△","●")))</f>
      </c>
      <c r="L175" s="53"/>
      <c r="M175" s="53"/>
      <c r="N175" s="52"/>
      <c r="O175" s="51"/>
      <c r="P175" s="55" t="s">
        <v>9</v>
      </c>
      <c r="Q175" s="54" t="str">
        <f>AE169</f>
        <v>⑩</v>
      </c>
      <c r="R175" s="53">
        <f>IF(P176="","",IF(P176&gt;U176,"○",IF(P176=U176,"△","●")))</f>
      </c>
      <c r="S175" s="53"/>
      <c r="T175" s="53"/>
      <c r="U175" s="52"/>
      <c r="V175" s="51"/>
      <c r="W175" s="55" t="s">
        <v>9</v>
      </c>
      <c r="X175" s="54" t="str">
        <f>AE172</f>
        <v>②</v>
      </c>
      <c r="Y175" s="53">
        <f>IF(W176="","",IF(W176&gt;AB176,"○",IF(W176=AB176,"△","●")))</f>
      </c>
      <c r="Z175" s="53"/>
      <c r="AA175" s="53"/>
      <c r="AB175" s="52"/>
      <c r="AC175" s="51"/>
      <c r="AD175" s="50"/>
      <c r="AE175" s="49"/>
      <c r="AF175" s="49"/>
      <c r="AG175" s="49"/>
      <c r="AH175" s="49"/>
      <c r="AI175" s="49"/>
      <c r="AJ175" s="48"/>
      <c r="AK175" s="47">
        <f>IF(R175="","",AL175*3+AM175)</f>
      </c>
      <c r="AL175" s="46">
        <f>IF(K175="","",COUNTIF(K175:R175:Y175:AF175,"○"))</f>
      </c>
      <c r="AM175" s="45">
        <f>IF(K175="","",COUNTIF(K175:R175:Y175:AF175,"△"))</f>
      </c>
      <c r="AN175" s="45">
        <f>IF(K175="","",COUNTIF(K175:R175:Y175:AF175,"●"))</f>
      </c>
      <c r="AO175" s="44">
        <f>IF(K163="","",RANK(AK175,AK163:AK177))</f>
      </c>
    </row>
    <row r="176" spans="1:41" ht="28.5" customHeight="1">
      <c r="A176" s="43"/>
      <c r="B176" s="42"/>
      <c r="C176" s="36"/>
      <c r="D176" s="38"/>
      <c r="E176" s="7" t="s">
        <v>7</v>
      </c>
      <c r="F176" s="37"/>
      <c r="G176" s="39"/>
      <c r="H176" s="41"/>
      <c r="I176" s="40"/>
      <c r="J176" s="39"/>
      <c r="K176" s="38"/>
      <c r="L176" s="7" t="s">
        <v>7</v>
      </c>
      <c r="M176" s="37"/>
      <c r="N176" s="39"/>
      <c r="O176" s="41"/>
      <c r="P176" s="40"/>
      <c r="Q176" s="39"/>
      <c r="R176" s="38"/>
      <c r="S176" s="7" t="s">
        <v>7</v>
      </c>
      <c r="T176" s="37"/>
      <c r="U176" s="36"/>
      <c r="V176" s="35"/>
      <c r="W176" s="40"/>
      <c r="X176" s="39"/>
      <c r="Y176" s="38"/>
      <c r="Z176" s="7" t="s">
        <v>7</v>
      </c>
      <c r="AA176" s="37"/>
      <c r="AB176" s="36"/>
      <c r="AC176" s="35"/>
      <c r="AD176" s="34"/>
      <c r="AE176" s="33"/>
      <c r="AF176" s="33"/>
      <c r="AG176" s="33"/>
      <c r="AH176" s="33"/>
      <c r="AI176" s="33"/>
      <c r="AJ176" s="32"/>
      <c r="AK176" s="31"/>
      <c r="AL176" s="30"/>
      <c r="AM176" s="29"/>
      <c r="AN176" s="29"/>
      <c r="AO176" s="28"/>
    </row>
    <row r="177" spans="1:41" ht="28.5" customHeight="1" thickBot="1">
      <c r="A177" s="27" t="s">
        <v>8</v>
      </c>
      <c r="B177" s="26"/>
      <c r="C177" s="19"/>
      <c r="D177" s="22"/>
      <c r="E177" s="21" t="s">
        <v>7</v>
      </c>
      <c r="F177" s="20"/>
      <c r="G177" s="23"/>
      <c r="H177" s="25"/>
      <c r="I177" s="24"/>
      <c r="J177" s="23"/>
      <c r="K177" s="22"/>
      <c r="L177" s="21" t="s">
        <v>7</v>
      </c>
      <c r="M177" s="20"/>
      <c r="N177" s="23"/>
      <c r="O177" s="25"/>
      <c r="P177" s="24"/>
      <c r="Q177" s="23"/>
      <c r="R177" s="22"/>
      <c r="S177" s="21" t="s">
        <v>7</v>
      </c>
      <c r="T177" s="20"/>
      <c r="U177" s="19"/>
      <c r="V177" s="18"/>
      <c r="W177" s="24"/>
      <c r="X177" s="23"/>
      <c r="Y177" s="22"/>
      <c r="Z177" s="21" t="s">
        <v>7</v>
      </c>
      <c r="AA177" s="20"/>
      <c r="AB177" s="19"/>
      <c r="AC177" s="18"/>
      <c r="AD177" s="17"/>
      <c r="AE177" s="16"/>
      <c r="AF177" s="16"/>
      <c r="AG177" s="16"/>
      <c r="AH177" s="16"/>
      <c r="AI177" s="16"/>
      <c r="AJ177" s="15"/>
      <c r="AK177" s="14"/>
      <c r="AL177" s="13"/>
      <c r="AM177" s="12"/>
      <c r="AN177" s="12"/>
      <c r="AO177" s="11"/>
    </row>
    <row r="178" spans="1:34" ht="28.5" customHeight="1">
      <c r="A178" s="9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  <c r="M178" s="7"/>
      <c r="N178" s="8"/>
      <c r="O178" s="8"/>
      <c r="P178" s="8"/>
      <c r="Q178" s="8"/>
      <c r="R178" s="7"/>
      <c r="S178" s="7"/>
      <c r="T178" s="7"/>
      <c r="U178" s="7"/>
      <c r="V178" s="7"/>
      <c r="W178" s="6"/>
      <c r="X178" s="6"/>
      <c r="Y178" s="6"/>
      <c r="Z178" s="6"/>
      <c r="AA178" s="6"/>
      <c r="AB178" s="6"/>
      <c r="AC178" s="6"/>
      <c r="AD178" s="5"/>
      <c r="AE178" s="5"/>
      <c r="AF178" s="5"/>
      <c r="AG178" s="5"/>
      <c r="AH178" s="4"/>
    </row>
    <row r="179" spans="1:34" ht="28.5" customHeight="1">
      <c r="A179" s="10" t="s">
        <v>6</v>
      </c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  <c r="M179" s="7"/>
      <c r="N179" s="8"/>
      <c r="O179" s="8"/>
      <c r="P179" s="8"/>
      <c r="Q179" s="8"/>
      <c r="R179" s="7"/>
      <c r="S179" s="7"/>
      <c r="T179" s="7"/>
      <c r="U179" s="7"/>
      <c r="V179" s="7"/>
      <c r="W179" s="6"/>
      <c r="X179" s="6"/>
      <c r="Y179" s="6"/>
      <c r="Z179" s="6"/>
      <c r="AA179" s="6"/>
      <c r="AB179" s="6"/>
      <c r="AC179" s="6"/>
      <c r="AD179" s="5"/>
      <c r="AE179" s="5"/>
      <c r="AF179" s="5"/>
      <c r="AG179" s="5"/>
      <c r="AH179" s="4"/>
    </row>
    <row r="180" spans="1:34" ht="28.5" customHeight="1">
      <c r="A180" s="9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  <c r="M180" s="7"/>
      <c r="N180" s="8"/>
      <c r="O180" s="8"/>
      <c r="P180" s="8"/>
      <c r="Q180" s="8"/>
      <c r="R180" s="7"/>
      <c r="S180" s="7"/>
      <c r="T180" s="7"/>
      <c r="U180" s="7"/>
      <c r="V180" s="7"/>
      <c r="W180" s="6"/>
      <c r="X180" s="6"/>
      <c r="Y180" s="6"/>
      <c r="Z180" s="6"/>
      <c r="AA180" s="6"/>
      <c r="AB180" s="6"/>
      <c r="AC180" s="6"/>
      <c r="AD180" s="5"/>
      <c r="AE180" s="5"/>
      <c r="AF180" s="5"/>
      <c r="AG180" s="5"/>
      <c r="AH180" s="4"/>
    </row>
    <row r="183" ht="23.25">
      <c r="B183" s="3"/>
    </row>
  </sheetData>
  <sheetProtection/>
  <mergeCells count="784">
    <mergeCell ref="AD162:AJ162"/>
    <mergeCell ref="AF163:AH163"/>
    <mergeCell ref="AD164:AE165"/>
    <mergeCell ref="AI164:AJ165"/>
    <mergeCell ref="AF166:AH166"/>
    <mergeCell ref="AD167:AE168"/>
    <mergeCell ref="AI167:AJ168"/>
    <mergeCell ref="A175:A176"/>
    <mergeCell ref="D175:F175"/>
    <mergeCell ref="K175:M175"/>
    <mergeCell ref="R175:T175"/>
    <mergeCell ref="AK175:AK177"/>
    <mergeCell ref="B176:C177"/>
    <mergeCell ref="G176:H177"/>
    <mergeCell ref="I176:J177"/>
    <mergeCell ref="N176:O177"/>
    <mergeCell ref="AL175:AL177"/>
    <mergeCell ref="AM175:AM177"/>
    <mergeCell ref="AN175:AN177"/>
    <mergeCell ref="AO175:AO177"/>
    <mergeCell ref="P176:Q177"/>
    <mergeCell ref="U176:V177"/>
    <mergeCell ref="AD175:AJ177"/>
    <mergeCell ref="Y175:AA175"/>
    <mergeCell ref="W176:X177"/>
    <mergeCell ref="AB176:AC177"/>
    <mergeCell ref="AL172:AL174"/>
    <mergeCell ref="AM172:AM174"/>
    <mergeCell ref="AN172:AN174"/>
    <mergeCell ref="AO172:AO174"/>
    <mergeCell ref="B173:C174"/>
    <mergeCell ref="G173:H174"/>
    <mergeCell ref="I173:J174"/>
    <mergeCell ref="N173:O174"/>
    <mergeCell ref="P173:Q174"/>
    <mergeCell ref="U173:V174"/>
    <mergeCell ref="A172:A173"/>
    <mergeCell ref="D172:F172"/>
    <mergeCell ref="K172:M172"/>
    <mergeCell ref="R172:T172"/>
    <mergeCell ref="W172:AC174"/>
    <mergeCell ref="AK172:AK174"/>
    <mergeCell ref="AF172:AH172"/>
    <mergeCell ref="AD173:AE174"/>
    <mergeCell ref="AI173:AJ174"/>
    <mergeCell ref="AL169:AL171"/>
    <mergeCell ref="AM169:AM171"/>
    <mergeCell ref="AN169:AN171"/>
    <mergeCell ref="AO169:AO171"/>
    <mergeCell ref="B170:C171"/>
    <mergeCell ref="G170:H171"/>
    <mergeCell ref="I170:J171"/>
    <mergeCell ref="N170:O171"/>
    <mergeCell ref="W170:X171"/>
    <mergeCell ref="AB170:AC171"/>
    <mergeCell ref="A169:A170"/>
    <mergeCell ref="D169:F169"/>
    <mergeCell ref="K169:M169"/>
    <mergeCell ref="P169:V171"/>
    <mergeCell ref="Y169:AA169"/>
    <mergeCell ref="AK169:AK171"/>
    <mergeCell ref="AF169:AH169"/>
    <mergeCell ref="AD170:AE171"/>
    <mergeCell ref="AI170:AJ171"/>
    <mergeCell ref="AL166:AL168"/>
    <mergeCell ref="AM166:AM168"/>
    <mergeCell ref="AN166:AN168"/>
    <mergeCell ref="AO166:AO168"/>
    <mergeCell ref="B167:C168"/>
    <mergeCell ref="G167:H168"/>
    <mergeCell ref="P167:Q168"/>
    <mergeCell ref="U167:V168"/>
    <mergeCell ref="W167:X168"/>
    <mergeCell ref="AB167:AC168"/>
    <mergeCell ref="A166:A167"/>
    <mergeCell ref="D166:F166"/>
    <mergeCell ref="I166:O168"/>
    <mergeCell ref="R166:T166"/>
    <mergeCell ref="Y166:AA166"/>
    <mergeCell ref="AK166:AK168"/>
    <mergeCell ref="AK163:AK165"/>
    <mergeCell ref="AL163:AL165"/>
    <mergeCell ref="AM163:AM165"/>
    <mergeCell ref="AN163:AN165"/>
    <mergeCell ref="AO163:AO165"/>
    <mergeCell ref="I164:J165"/>
    <mergeCell ref="N164:O165"/>
    <mergeCell ref="P164:Q165"/>
    <mergeCell ref="U164:V165"/>
    <mergeCell ref="W164:X165"/>
    <mergeCell ref="W162:AC162"/>
    <mergeCell ref="A163:A164"/>
    <mergeCell ref="B163:H165"/>
    <mergeCell ref="K163:M163"/>
    <mergeCell ref="R163:T163"/>
    <mergeCell ref="Y163:AA163"/>
    <mergeCell ref="AB164:AC165"/>
    <mergeCell ref="I162:O162"/>
    <mergeCell ref="P162:V162"/>
    <mergeCell ref="AE154:AE156"/>
    <mergeCell ref="AF154:AF156"/>
    <mergeCell ref="AG154:AG156"/>
    <mergeCell ref="AH154:AH156"/>
    <mergeCell ref="B155:C156"/>
    <mergeCell ref="G155:H156"/>
    <mergeCell ref="I155:J156"/>
    <mergeCell ref="N155:O156"/>
    <mergeCell ref="P155:Q156"/>
    <mergeCell ref="U155:V156"/>
    <mergeCell ref="A154:A155"/>
    <mergeCell ref="D154:F154"/>
    <mergeCell ref="K154:M154"/>
    <mergeCell ref="R154:T154"/>
    <mergeCell ref="W154:AC156"/>
    <mergeCell ref="AD154:AD156"/>
    <mergeCell ref="AE151:AE153"/>
    <mergeCell ref="AF151:AF153"/>
    <mergeCell ref="AG151:AG153"/>
    <mergeCell ref="AH151:AH153"/>
    <mergeCell ref="B152:C153"/>
    <mergeCell ref="G152:H153"/>
    <mergeCell ref="I152:J153"/>
    <mergeCell ref="N152:O153"/>
    <mergeCell ref="W152:X153"/>
    <mergeCell ref="AB152:AC153"/>
    <mergeCell ref="A151:A152"/>
    <mergeCell ref="D151:F151"/>
    <mergeCell ref="K151:M151"/>
    <mergeCell ref="P151:V153"/>
    <mergeCell ref="Y151:AA151"/>
    <mergeCell ref="AD151:AD153"/>
    <mergeCell ref="AE148:AE150"/>
    <mergeCell ref="AF148:AF150"/>
    <mergeCell ref="AG148:AG150"/>
    <mergeCell ref="AH148:AH150"/>
    <mergeCell ref="B149:C150"/>
    <mergeCell ref="G149:H150"/>
    <mergeCell ref="P149:Q150"/>
    <mergeCell ref="U149:V150"/>
    <mergeCell ref="W149:X150"/>
    <mergeCell ref="AB149:AC150"/>
    <mergeCell ref="A148:A149"/>
    <mergeCell ref="D148:F148"/>
    <mergeCell ref="I148:O150"/>
    <mergeCell ref="R148:T148"/>
    <mergeCell ref="Y148:AA148"/>
    <mergeCell ref="AD148:AD150"/>
    <mergeCell ref="AD145:AD147"/>
    <mergeCell ref="AE145:AE147"/>
    <mergeCell ref="AF145:AF147"/>
    <mergeCell ref="AG145:AG147"/>
    <mergeCell ref="AH145:AH147"/>
    <mergeCell ref="I146:J147"/>
    <mergeCell ref="N146:O147"/>
    <mergeCell ref="P146:Q147"/>
    <mergeCell ref="U146:V147"/>
    <mergeCell ref="W146:X147"/>
    <mergeCell ref="B144:H144"/>
    <mergeCell ref="I144:O144"/>
    <mergeCell ref="P144:V144"/>
    <mergeCell ref="W144:AC144"/>
    <mergeCell ref="A145:A146"/>
    <mergeCell ref="B145:H147"/>
    <mergeCell ref="K145:M145"/>
    <mergeCell ref="R145:T145"/>
    <mergeCell ref="Y145:AA145"/>
    <mergeCell ref="AB146:AC147"/>
    <mergeCell ref="AE139:AE141"/>
    <mergeCell ref="AF139:AF141"/>
    <mergeCell ref="AG139:AG141"/>
    <mergeCell ref="AH139:AH141"/>
    <mergeCell ref="B140:C141"/>
    <mergeCell ref="G140:H141"/>
    <mergeCell ref="I140:J141"/>
    <mergeCell ref="N140:O141"/>
    <mergeCell ref="P140:Q141"/>
    <mergeCell ref="U140:V141"/>
    <mergeCell ref="A139:A140"/>
    <mergeCell ref="D139:F139"/>
    <mergeCell ref="K139:M139"/>
    <mergeCell ref="R139:T139"/>
    <mergeCell ref="W139:AC141"/>
    <mergeCell ref="AD139:AD141"/>
    <mergeCell ref="AE136:AE138"/>
    <mergeCell ref="AF136:AF138"/>
    <mergeCell ref="AG136:AG138"/>
    <mergeCell ref="AH136:AH138"/>
    <mergeCell ref="B137:C138"/>
    <mergeCell ref="G137:H138"/>
    <mergeCell ref="I137:J138"/>
    <mergeCell ref="N137:O138"/>
    <mergeCell ref="W137:X138"/>
    <mergeCell ref="AB137:AC138"/>
    <mergeCell ref="A136:A137"/>
    <mergeCell ref="D136:F136"/>
    <mergeCell ref="K136:M136"/>
    <mergeCell ref="P136:V138"/>
    <mergeCell ref="Y136:AA136"/>
    <mergeCell ref="AD136:AD138"/>
    <mergeCell ref="AE133:AE135"/>
    <mergeCell ref="AF133:AF135"/>
    <mergeCell ref="AG133:AG135"/>
    <mergeCell ref="AH133:AH135"/>
    <mergeCell ref="B134:C135"/>
    <mergeCell ref="G134:H135"/>
    <mergeCell ref="P134:Q135"/>
    <mergeCell ref="U134:V135"/>
    <mergeCell ref="W134:X135"/>
    <mergeCell ref="AB134:AC135"/>
    <mergeCell ref="A133:A134"/>
    <mergeCell ref="D133:F133"/>
    <mergeCell ref="I133:O135"/>
    <mergeCell ref="R133:T133"/>
    <mergeCell ref="Y133:AA133"/>
    <mergeCell ref="AD133:AD135"/>
    <mergeCell ref="AD130:AD132"/>
    <mergeCell ref="AE130:AE132"/>
    <mergeCell ref="AF130:AF132"/>
    <mergeCell ref="AG130:AG132"/>
    <mergeCell ref="AH130:AH132"/>
    <mergeCell ref="I131:J132"/>
    <mergeCell ref="N131:O132"/>
    <mergeCell ref="P131:Q132"/>
    <mergeCell ref="U131:V132"/>
    <mergeCell ref="W131:X132"/>
    <mergeCell ref="A130:A131"/>
    <mergeCell ref="B130:H132"/>
    <mergeCell ref="K130:M130"/>
    <mergeCell ref="R130:T130"/>
    <mergeCell ref="Y130:AA130"/>
    <mergeCell ref="AB131:AC132"/>
    <mergeCell ref="P124:Q125"/>
    <mergeCell ref="U124:V125"/>
    <mergeCell ref="B129:H129"/>
    <mergeCell ref="I129:O129"/>
    <mergeCell ref="P129:V129"/>
    <mergeCell ref="W129:AC129"/>
    <mergeCell ref="AB121:AC122"/>
    <mergeCell ref="A123:A124"/>
    <mergeCell ref="D123:F123"/>
    <mergeCell ref="K123:M123"/>
    <mergeCell ref="R123:T123"/>
    <mergeCell ref="W123:AC125"/>
    <mergeCell ref="A120:A121"/>
    <mergeCell ref="D120:F120"/>
    <mergeCell ref="K120:M120"/>
    <mergeCell ref="P120:V122"/>
    <mergeCell ref="B121:C122"/>
    <mergeCell ref="G121:H122"/>
    <mergeCell ref="I121:J122"/>
    <mergeCell ref="N121:O122"/>
    <mergeCell ref="A117:A118"/>
    <mergeCell ref="D117:F117"/>
    <mergeCell ref="I117:O119"/>
    <mergeCell ref="G118:H119"/>
    <mergeCell ref="B118:C119"/>
    <mergeCell ref="W118:X119"/>
    <mergeCell ref="K114:M114"/>
    <mergeCell ref="R114:T114"/>
    <mergeCell ref="U115:V116"/>
    <mergeCell ref="Y117:AA117"/>
    <mergeCell ref="P118:Q119"/>
    <mergeCell ref="G109:H110"/>
    <mergeCell ref="I109:J110"/>
    <mergeCell ref="N109:O110"/>
    <mergeCell ref="A108:A109"/>
    <mergeCell ref="D108:F108"/>
    <mergeCell ref="U118:V119"/>
    <mergeCell ref="AB106:AC107"/>
    <mergeCell ref="R108:T108"/>
    <mergeCell ref="A114:A115"/>
    <mergeCell ref="B114:H116"/>
    <mergeCell ref="R117:T117"/>
    <mergeCell ref="Y114:AA114"/>
    <mergeCell ref="W115:X116"/>
    <mergeCell ref="P109:Q110"/>
    <mergeCell ref="U109:V110"/>
    <mergeCell ref="B109:C110"/>
    <mergeCell ref="A105:A106"/>
    <mergeCell ref="D105:F105"/>
    <mergeCell ref="K105:M105"/>
    <mergeCell ref="P105:V107"/>
    <mergeCell ref="K108:M108"/>
    <mergeCell ref="I106:J107"/>
    <mergeCell ref="N106:O107"/>
    <mergeCell ref="Y102:AA102"/>
    <mergeCell ref="A102:A103"/>
    <mergeCell ref="D102:F102"/>
    <mergeCell ref="I102:O104"/>
    <mergeCell ref="R102:T102"/>
    <mergeCell ref="B103:C104"/>
    <mergeCell ref="G103:H104"/>
    <mergeCell ref="P103:Q104"/>
    <mergeCell ref="I100:J101"/>
    <mergeCell ref="N100:O101"/>
    <mergeCell ref="P100:Q101"/>
    <mergeCell ref="U100:V101"/>
    <mergeCell ref="W103:X104"/>
    <mergeCell ref="A99:A100"/>
    <mergeCell ref="B99:H101"/>
    <mergeCell ref="K99:M99"/>
    <mergeCell ref="R99:T99"/>
    <mergeCell ref="B98:H98"/>
    <mergeCell ref="I98:O98"/>
    <mergeCell ref="P98:V98"/>
    <mergeCell ref="B4:H4"/>
    <mergeCell ref="I4:O4"/>
    <mergeCell ref="P4:V4"/>
    <mergeCell ref="N6:O7"/>
    <mergeCell ref="P6:Q7"/>
    <mergeCell ref="U9:V10"/>
    <mergeCell ref="N12:O13"/>
    <mergeCell ref="W4:AC4"/>
    <mergeCell ref="U6:V7"/>
    <mergeCell ref="W6:X7"/>
    <mergeCell ref="AB6:AC7"/>
    <mergeCell ref="Y5:AA5"/>
    <mergeCell ref="A5:A6"/>
    <mergeCell ref="B5:H7"/>
    <mergeCell ref="K5:M5"/>
    <mergeCell ref="R5:T5"/>
    <mergeCell ref="I6:J7"/>
    <mergeCell ref="A8:A9"/>
    <mergeCell ref="D8:F8"/>
    <mergeCell ref="I8:O10"/>
    <mergeCell ref="R8:T8"/>
    <mergeCell ref="B9:C10"/>
    <mergeCell ref="G9:H10"/>
    <mergeCell ref="P9:Q10"/>
    <mergeCell ref="W9:X10"/>
    <mergeCell ref="AB9:AC10"/>
    <mergeCell ref="Y8:AA8"/>
    <mergeCell ref="A11:A12"/>
    <mergeCell ref="D11:F11"/>
    <mergeCell ref="K11:M11"/>
    <mergeCell ref="P11:V13"/>
    <mergeCell ref="B12:C13"/>
    <mergeCell ref="G12:H13"/>
    <mergeCell ref="I12:J13"/>
    <mergeCell ref="W12:X13"/>
    <mergeCell ref="AB12:AC13"/>
    <mergeCell ref="Y11:AA11"/>
    <mergeCell ref="A14:A15"/>
    <mergeCell ref="D14:F14"/>
    <mergeCell ref="K14:M14"/>
    <mergeCell ref="R14:T14"/>
    <mergeCell ref="B15:C16"/>
    <mergeCell ref="G15:H16"/>
    <mergeCell ref="I15:J16"/>
    <mergeCell ref="N15:O16"/>
    <mergeCell ref="P15:Q16"/>
    <mergeCell ref="U15:V16"/>
    <mergeCell ref="W14:AC16"/>
    <mergeCell ref="B19:H19"/>
    <mergeCell ref="I19:O19"/>
    <mergeCell ref="P19:V19"/>
    <mergeCell ref="W19:AC19"/>
    <mergeCell ref="A20:A21"/>
    <mergeCell ref="B20:H22"/>
    <mergeCell ref="K20:M20"/>
    <mergeCell ref="R20:T20"/>
    <mergeCell ref="I21:J22"/>
    <mergeCell ref="N21:O22"/>
    <mergeCell ref="P21:Q22"/>
    <mergeCell ref="AB21:AC22"/>
    <mergeCell ref="Y20:AA20"/>
    <mergeCell ref="A23:A24"/>
    <mergeCell ref="D23:F23"/>
    <mergeCell ref="I23:O25"/>
    <mergeCell ref="R23:T23"/>
    <mergeCell ref="B24:C25"/>
    <mergeCell ref="G24:H25"/>
    <mergeCell ref="U24:V25"/>
    <mergeCell ref="AB24:AC25"/>
    <mergeCell ref="Y23:AA23"/>
    <mergeCell ref="A26:A27"/>
    <mergeCell ref="D26:F26"/>
    <mergeCell ref="K26:M26"/>
    <mergeCell ref="P26:V28"/>
    <mergeCell ref="B27:C28"/>
    <mergeCell ref="G27:H28"/>
    <mergeCell ref="I27:J28"/>
    <mergeCell ref="N27:O28"/>
    <mergeCell ref="W27:X28"/>
    <mergeCell ref="A29:A30"/>
    <mergeCell ref="D29:F29"/>
    <mergeCell ref="K29:M29"/>
    <mergeCell ref="R29:T29"/>
    <mergeCell ref="B30:C31"/>
    <mergeCell ref="G30:H31"/>
    <mergeCell ref="I30:J31"/>
    <mergeCell ref="AB27:AC28"/>
    <mergeCell ref="Y26:AA26"/>
    <mergeCell ref="AB36:AC37"/>
    <mergeCell ref="Y38:AA38"/>
    <mergeCell ref="N30:O31"/>
    <mergeCell ref="P30:Q31"/>
    <mergeCell ref="U30:V31"/>
    <mergeCell ref="W29:AC31"/>
    <mergeCell ref="N36:O37"/>
    <mergeCell ref="A56:A57"/>
    <mergeCell ref="D56:F56"/>
    <mergeCell ref="K56:M56"/>
    <mergeCell ref="G54:H55"/>
    <mergeCell ref="A41:A42"/>
    <mergeCell ref="D41:F41"/>
    <mergeCell ref="I53:O55"/>
    <mergeCell ref="B54:C55"/>
    <mergeCell ref="K41:M41"/>
    <mergeCell ref="I42:J43"/>
    <mergeCell ref="A50:A51"/>
    <mergeCell ref="A53:A54"/>
    <mergeCell ref="D53:F53"/>
    <mergeCell ref="I34:O34"/>
    <mergeCell ref="P34:V34"/>
    <mergeCell ref="W34:AC34"/>
    <mergeCell ref="AB39:AC40"/>
    <mergeCell ref="P54:Q55"/>
    <mergeCell ref="W36:X37"/>
    <mergeCell ref="W39:X40"/>
    <mergeCell ref="R50:T50"/>
    <mergeCell ref="P51:Q52"/>
    <mergeCell ref="U51:V52"/>
    <mergeCell ref="Y56:AA56"/>
    <mergeCell ref="Y53:AA53"/>
    <mergeCell ref="W51:X52"/>
    <mergeCell ref="B60:C61"/>
    <mergeCell ref="N60:O61"/>
    <mergeCell ref="AB57:AC58"/>
    <mergeCell ref="P56:V58"/>
    <mergeCell ref="P60:Q61"/>
    <mergeCell ref="U60:V61"/>
    <mergeCell ref="W57:X58"/>
    <mergeCell ref="U21:V22"/>
    <mergeCell ref="Y50:AA50"/>
    <mergeCell ref="R35:T35"/>
    <mergeCell ref="Y35:AA35"/>
    <mergeCell ref="P24:Q25"/>
    <mergeCell ref="W24:X25"/>
    <mergeCell ref="W21:X22"/>
    <mergeCell ref="P36:Q37"/>
    <mergeCell ref="U36:V37"/>
    <mergeCell ref="W44:AC46"/>
    <mergeCell ref="R44:T44"/>
    <mergeCell ref="AB42:AC43"/>
    <mergeCell ref="P41:V43"/>
    <mergeCell ref="Y41:AA41"/>
    <mergeCell ref="W42:X43"/>
    <mergeCell ref="P45:Q46"/>
    <mergeCell ref="Y105:AA105"/>
    <mergeCell ref="B113:H113"/>
    <mergeCell ref="I113:O113"/>
    <mergeCell ref="P113:V113"/>
    <mergeCell ref="W113:AC113"/>
    <mergeCell ref="U103:V104"/>
    <mergeCell ref="W108:AC110"/>
    <mergeCell ref="B106:C107"/>
    <mergeCell ref="G106:H107"/>
    <mergeCell ref="W106:X107"/>
    <mergeCell ref="AB103:AC104"/>
    <mergeCell ref="AB51:AC52"/>
    <mergeCell ref="R53:T53"/>
    <mergeCell ref="W54:X55"/>
    <mergeCell ref="AB54:AC55"/>
    <mergeCell ref="AB72:AC73"/>
    <mergeCell ref="U54:V55"/>
    <mergeCell ref="R59:T59"/>
    <mergeCell ref="W98:AC98"/>
    <mergeCell ref="W59:AC61"/>
    <mergeCell ref="AB118:AC119"/>
    <mergeCell ref="Y120:AA120"/>
    <mergeCell ref="W121:X122"/>
    <mergeCell ref="W49:AC49"/>
    <mergeCell ref="AB115:AC116"/>
    <mergeCell ref="I115:J116"/>
    <mergeCell ref="N115:O116"/>
    <mergeCell ref="P115:Q116"/>
    <mergeCell ref="I79:O79"/>
    <mergeCell ref="K59:M59"/>
    <mergeCell ref="B34:H34"/>
    <mergeCell ref="K50:M50"/>
    <mergeCell ref="I51:J52"/>
    <mergeCell ref="R38:T38"/>
    <mergeCell ref="P39:Q40"/>
    <mergeCell ref="U39:V40"/>
    <mergeCell ref="U45:V46"/>
    <mergeCell ref="B49:H49"/>
    <mergeCell ref="I49:O49"/>
    <mergeCell ref="P49:V49"/>
    <mergeCell ref="G39:H40"/>
    <mergeCell ref="A59:A60"/>
    <mergeCell ref="D59:F59"/>
    <mergeCell ref="A44:A45"/>
    <mergeCell ref="D44:F44"/>
    <mergeCell ref="N42:O43"/>
    <mergeCell ref="G60:H61"/>
    <mergeCell ref="I60:J61"/>
    <mergeCell ref="B57:C58"/>
    <mergeCell ref="G57:H58"/>
    <mergeCell ref="A35:A36"/>
    <mergeCell ref="B35:H37"/>
    <mergeCell ref="K35:M35"/>
    <mergeCell ref="I36:J37"/>
    <mergeCell ref="B42:C43"/>
    <mergeCell ref="G42:H43"/>
    <mergeCell ref="A38:A39"/>
    <mergeCell ref="D38:F38"/>
    <mergeCell ref="I38:O40"/>
    <mergeCell ref="B39:C40"/>
    <mergeCell ref="I45:J46"/>
    <mergeCell ref="N45:O46"/>
    <mergeCell ref="N57:O58"/>
    <mergeCell ref="K44:M44"/>
    <mergeCell ref="B50:H52"/>
    <mergeCell ref="B45:C46"/>
    <mergeCell ref="N51:O52"/>
    <mergeCell ref="G45:H46"/>
    <mergeCell ref="I57:J58"/>
    <mergeCell ref="B64:H64"/>
    <mergeCell ref="I64:O64"/>
    <mergeCell ref="P64:V64"/>
    <mergeCell ref="A89:A90"/>
    <mergeCell ref="I87:J88"/>
    <mergeCell ref="N87:O88"/>
    <mergeCell ref="K74:M74"/>
    <mergeCell ref="B79:H79"/>
    <mergeCell ref="D68:F68"/>
    <mergeCell ref="N66:O67"/>
    <mergeCell ref="A80:A81"/>
    <mergeCell ref="A74:A75"/>
    <mergeCell ref="D74:F74"/>
    <mergeCell ref="B75:C76"/>
    <mergeCell ref="W87:X88"/>
    <mergeCell ref="R80:T80"/>
    <mergeCell ref="D83:F83"/>
    <mergeCell ref="I83:O85"/>
    <mergeCell ref="R83:T83"/>
    <mergeCell ref="A86:A87"/>
    <mergeCell ref="A83:A84"/>
    <mergeCell ref="A71:A72"/>
    <mergeCell ref="D71:F71"/>
    <mergeCell ref="B72:C73"/>
    <mergeCell ref="R74:T74"/>
    <mergeCell ref="W74:AC76"/>
    <mergeCell ref="G75:H76"/>
    <mergeCell ref="I75:J76"/>
    <mergeCell ref="P79:V79"/>
    <mergeCell ref="W79:AC79"/>
    <mergeCell ref="G72:H73"/>
    <mergeCell ref="I72:J73"/>
    <mergeCell ref="N72:O73"/>
    <mergeCell ref="R65:T65"/>
    <mergeCell ref="B69:C70"/>
    <mergeCell ref="I66:J67"/>
    <mergeCell ref="B65:H67"/>
    <mergeCell ref="K65:M65"/>
    <mergeCell ref="G69:H70"/>
    <mergeCell ref="K71:M71"/>
    <mergeCell ref="A65:A66"/>
    <mergeCell ref="A68:A69"/>
    <mergeCell ref="R68:T68"/>
    <mergeCell ref="P69:Q70"/>
    <mergeCell ref="W66:X67"/>
    <mergeCell ref="U66:V67"/>
    <mergeCell ref="I68:O70"/>
    <mergeCell ref="U75:V76"/>
    <mergeCell ref="W69:X70"/>
    <mergeCell ref="W64:AC64"/>
    <mergeCell ref="Y65:AA65"/>
    <mergeCell ref="AB69:AC70"/>
    <mergeCell ref="P66:Q67"/>
    <mergeCell ref="AB66:AC67"/>
    <mergeCell ref="Y68:AA68"/>
    <mergeCell ref="U69:V70"/>
    <mergeCell ref="N81:O82"/>
    <mergeCell ref="P81:Q82"/>
    <mergeCell ref="W81:X82"/>
    <mergeCell ref="AB81:AC82"/>
    <mergeCell ref="K80:M80"/>
    <mergeCell ref="W72:X73"/>
    <mergeCell ref="P71:V73"/>
    <mergeCell ref="Y71:AA71"/>
    <mergeCell ref="N75:O76"/>
    <mergeCell ref="P75:Q76"/>
    <mergeCell ref="Y83:AA83"/>
    <mergeCell ref="U81:V82"/>
    <mergeCell ref="G84:H85"/>
    <mergeCell ref="U84:V85"/>
    <mergeCell ref="B84:C85"/>
    <mergeCell ref="P84:Q85"/>
    <mergeCell ref="W84:X85"/>
    <mergeCell ref="B80:H82"/>
    <mergeCell ref="Y80:AA80"/>
    <mergeCell ref="I81:J82"/>
    <mergeCell ref="AB84:AC85"/>
    <mergeCell ref="D86:F86"/>
    <mergeCell ref="K86:M86"/>
    <mergeCell ref="P86:V88"/>
    <mergeCell ref="Y86:AA86"/>
    <mergeCell ref="B87:C88"/>
    <mergeCell ref="G87:H88"/>
    <mergeCell ref="AB87:AC88"/>
    <mergeCell ref="B90:C91"/>
    <mergeCell ref="G90:H91"/>
    <mergeCell ref="I90:J91"/>
    <mergeCell ref="N90:O91"/>
    <mergeCell ref="P90:Q91"/>
    <mergeCell ref="D89:F89"/>
    <mergeCell ref="K89:M89"/>
    <mergeCell ref="AD11:AD13"/>
    <mergeCell ref="AE11:AE13"/>
    <mergeCell ref="AF11:AF13"/>
    <mergeCell ref="AG11:AG13"/>
    <mergeCell ref="AH11:AH13"/>
    <mergeCell ref="AD5:AD7"/>
    <mergeCell ref="AE5:AE7"/>
    <mergeCell ref="AF5:AF7"/>
    <mergeCell ref="AG5:AG7"/>
    <mergeCell ref="AH5:AH7"/>
    <mergeCell ref="AD20:AD22"/>
    <mergeCell ref="AE20:AE22"/>
    <mergeCell ref="AF20:AF22"/>
    <mergeCell ref="AG20:AG22"/>
    <mergeCell ref="AH20:AH22"/>
    <mergeCell ref="AD8:AD10"/>
    <mergeCell ref="AE8:AE10"/>
    <mergeCell ref="AF8:AF10"/>
    <mergeCell ref="AG8:AG10"/>
    <mergeCell ref="AH8:AH10"/>
    <mergeCell ref="AD26:AD28"/>
    <mergeCell ref="AE26:AE28"/>
    <mergeCell ref="AF26:AF28"/>
    <mergeCell ref="AG26:AG28"/>
    <mergeCell ref="AH26:AH28"/>
    <mergeCell ref="AD14:AD16"/>
    <mergeCell ref="AE14:AE16"/>
    <mergeCell ref="AF14:AF16"/>
    <mergeCell ref="AG14:AG16"/>
    <mergeCell ref="AH14:AH16"/>
    <mergeCell ref="AD35:AD37"/>
    <mergeCell ref="AE35:AE37"/>
    <mergeCell ref="AF35:AF37"/>
    <mergeCell ref="AG35:AG37"/>
    <mergeCell ref="AH35:AH37"/>
    <mergeCell ref="AD23:AD25"/>
    <mergeCell ref="AE23:AE25"/>
    <mergeCell ref="AF23:AF25"/>
    <mergeCell ref="AG23:AG25"/>
    <mergeCell ref="AH23:AH25"/>
    <mergeCell ref="AD41:AD43"/>
    <mergeCell ref="AE41:AE43"/>
    <mergeCell ref="AF41:AF43"/>
    <mergeCell ref="AG41:AG43"/>
    <mergeCell ref="AH41:AH43"/>
    <mergeCell ref="AD29:AD31"/>
    <mergeCell ref="AE29:AE31"/>
    <mergeCell ref="AF29:AF31"/>
    <mergeCell ref="AG29:AG31"/>
    <mergeCell ref="AH29:AH31"/>
    <mergeCell ref="AD50:AD52"/>
    <mergeCell ref="AE50:AE52"/>
    <mergeCell ref="AF50:AF52"/>
    <mergeCell ref="AG50:AG52"/>
    <mergeCell ref="AH50:AH52"/>
    <mergeCell ref="AD38:AD40"/>
    <mergeCell ref="AE38:AE40"/>
    <mergeCell ref="AF38:AF40"/>
    <mergeCell ref="AG38:AG40"/>
    <mergeCell ref="AH38:AH40"/>
    <mergeCell ref="AD56:AD58"/>
    <mergeCell ref="AE56:AE58"/>
    <mergeCell ref="AF56:AF58"/>
    <mergeCell ref="AG56:AG58"/>
    <mergeCell ref="AH56:AH58"/>
    <mergeCell ref="AD44:AD46"/>
    <mergeCell ref="AE44:AE46"/>
    <mergeCell ref="AF44:AF46"/>
    <mergeCell ref="AG44:AG46"/>
    <mergeCell ref="AH44:AH46"/>
    <mergeCell ref="AD65:AD67"/>
    <mergeCell ref="AE65:AE67"/>
    <mergeCell ref="AF65:AF67"/>
    <mergeCell ref="AG65:AG67"/>
    <mergeCell ref="AH65:AH67"/>
    <mergeCell ref="AD53:AD55"/>
    <mergeCell ref="AE53:AE55"/>
    <mergeCell ref="AF53:AF55"/>
    <mergeCell ref="AG53:AG55"/>
    <mergeCell ref="AH53:AH55"/>
    <mergeCell ref="AD71:AD73"/>
    <mergeCell ref="AE71:AE73"/>
    <mergeCell ref="AF71:AF73"/>
    <mergeCell ref="AG71:AG73"/>
    <mergeCell ref="AH71:AH73"/>
    <mergeCell ref="AD59:AD61"/>
    <mergeCell ref="AE59:AE61"/>
    <mergeCell ref="AF59:AF61"/>
    <mergeCell ref="AG59:AG61"/>
    <mergeCell ref="AH59:AH61"/>
    <mergeCell ref="AD68:AD70"/>
    <mergeCell ref="AE68:AE70"/>
    <mergeCell ref="AF68:AF70"/>
    <mergeCell ref="AG68:AG70"/>
    <mergeCell ref="AH68:AH70"/>
    <mergeCell ref="AD74:AD76"/>
    <mergeCell ref="AE74:AE76"/>
    <mergeCell ref="AF74:AF76"/>
    <mergeCell ref="AG74:AG76"/>
    <mergeCell ref="AH74:AH76"/>
    <mergeCell ref="AD80:AD82"/>
    <mergeCell ref="AE80:AE82"/>
    <mergeCell ref="AF80:AF82"/>
    <mergeCell ref="AG80:AG82"/>
    <mergeCell ref="AH80:AH82"/>
    <mergeCell ref="AD83:AD85"/>
    <mergeCell ref="AE83:AE85"/>
    <mergeCell ref="AF83:AF85"/>
    <mergeCell ref="AG83:AG85"/>
    <mergeCell ref="AH83:AH85"/>
    <mergeCell ref="AH86:AH88"/>
    <mergeCell ref="AD89:AD91"/>
    <mergeCell ref="AE89:AE91"/>
    <mergeCell ref="AF89:AF91"/>
    <mergeCell ref="AG89:AG91"/>
    <mergeCell ref="AH89:AH91"/>
    <mergeCell ref="R89:T89"/>
    <mergeCell ref="W89:AC91"/>
    <mergeCell ref="U90:V91"/>
    <mergeCell ref="W2:AH2"/>
    <mergeCell ref="W3:AH3"/>
    <mergeCell ref="W96:AH96"/>
    <mergeCell ref="AD86:AD88"/>
    <mergeCell ref="AE86:AE88"/>
    <mergeCell ref="AF86:AF88"/>
    <mergeCell ref="AG86:AG88"/>
    <mergeCell ref="W97:AH97"/>
    <mergeCell ref="AD99:AD101"/>
    <mergeCell ref="AE99:AE101"/>
    <mergeCell ref="AF99:AF101"/>
    <mergeCell ref="AG99:AG101"/>
    <mergeCell ref="AH99:AH101"/>
    <mergeCell ref="W100:X101"/>
    <mergeCell ref="AB100:AC101"/>
    <mergeCell ref="Y99:AA99"/>
    <mergeCell ref="AD102:AD104"/>
    <mergeCell ref="AE102:AE104"/>
    <mergeCell ref="AF102:AF104"/>
    <mergeCell ref="AG102:AG104"/>
    <mergeCell ref="AH102:AH104"/>
    <mergeCell ref="AD105:AD107"/>
    <mergeCell ref="AE105:AE107"/>
    <mergeCell ref="AF105:AF107"/>
    <mergeCell ref="AG105:AG107"/>
    <mergeCell ref="AH105:AH107"/>
    <mergeCell ref="AD108:AD110"/>
    <mergeCell ref="AE108:AE110"/>
    <mergeCell ref="AF108:AF110"/>
    <mergeCell ref="AG108:AG110"/>
    <mergeCell ref="AH108:AH110"/>
    <mergeCell ref="AD114:AD116"/>
    <mergeCell ref="AE114:AE116"/>
    <mergeCell ref="AF114:AF116"/>
    <mergeCell ref="AG114:AG116"/>
    <mergeCell ref="AH114:AH116"/>
    <mergeCell ref="AD117:AD119"/>
    <mergeCell ref="AE117:AE119"/>
    <mergeCell ref="AF117:AF119"/>
    <mergeCell ref="AG117:AG119"/>
    <mergeCell ref="AH117:AH119"/>
    <mergeCell ref="AD120:AD122"/>
    <mergeCell ref="AE120:AE122"/>
    <mergeCell ref="AF120:AF122"/>
    <mergeCell ref="AG120:AG122"/>
    <mergeCell ref="AH120:AH122"/>
    <mergeCell ref="AD123:AD125"/>
    <mergeCell ref="AE123:AE125"/>
    <mergeCell ref="AF123:AF125"/>
    <mergeCell ref="AG123:AG125"/>
    <mergeCell ref="AH123:AH125"/>
    <mergeCell ref="B162:H162"/>
    <mergeCell ref="B124:C125"/>
    <mergeCell ref="G124:H125"/>
    <mergeCell ref="I124:J125"/>
    <mergeCell ref="N124:O125"/>
  </mergeCells>
  <printOptions/>
  <pageMargins left="0.2362204724409449" right="0.2362204724409449" top="0.3937007874015748" bottom="0.3937007874015748" header="0" footer="0"/>
  <pageSetup fitToHeight="0" horizontalDpi="600" verticalDpi="600" orientation="portrait" paperSize="9" scale="3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Sono Fushiki</dc:creator>
  <cp:keywords/>
  <dc:description/>
  <cp:lastModifiedBy>Sono Fushiki</cp:lastModifiedBy>
  <dcterms:created xsi:type="dcterms:W3CDTF">2014-07-19T00:25:03Z</dcterms:created>
  <dcterms:modified xsi:type="dcterms:W3CDTF">2014-07-19T00:28:47Z</dcterms:modified>
  <cp:category/>
  <cp:version/>
  <cp:contentType/>
  <cp:contentStatus/>
</cp:coreProperties>
</file>