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top\新しいフォルダー\"/>
    </mc:Choice>
  </mc:AlternateContent>
  <bookViews>
    <workbookView xWindow="600" yWindow="372" windowWidth="20736" windowHeight="11760" activeTab="1"/>
  </bookViews>
  <sheets>
    <sheet name="日程表" sheetId="1" r:id="rId1"/>
    <sheet name="ブロック" sheetId="2" r:id="rId2"/>
    <sheet name="決勝トーナメント" sheetId="3" r:id="rId3"/>
    <sheet name="フレンドリー 決勝リーグ" sheetId="4" r:id="rId4"/>
  </sheets>
  <definedNames>
    <definedName name="_xlnm.Print_Area" localSheetId="2">決勝トーナメント!$A$1:$AW$72</definedName>
  </definedNames>
  <calcPr calcId="171027"/>
</workbook>
</file>

<file path=xl/calcChain.xml><?xml version="1.0" encoding="utf-8"?>
<calcChain xmlns="http://schemas.openxmlformats.org/spreadsheetml/2006/main">
  <c r="P93" i="4" l="1"/>
  <c r="AF93" i="4" s="1"/>
  <c r="O93" i="4"/>
  <c r="N93" i="4"/>
  <c r="I93" i="4"/>
  <c r="H93" i="4"/>
  <c r="G93" i="4"/>
  <c r="AF90" i="4"/>
  <c r="AE90" i="4"/>
  <c r="AD90" i="4"/>
  <c r="AC90" i="4"/>
  <c r="AB90" i="4"/>
  <c r="W90" i="4"/>
  <c r="U90" i="4"/>
  <c r="I90" i="4"/>
  <c r="H90" i="4"/>
  <c r="G90" i="4"/>
  <c r="AE87" i="4"/>
  <c r="W87" i="4"/>
  <c r="U87" i="4"/>
  <c r="P87" i="4"/>
  <c r="AC87" i="4" s="1"/>
  <c r="N87" i="4"/>
  <c r="U86" i="4"/>
  <c r="N86" i="4"/>
  <c r="G86" i="4"/>
  <c r="P80" i="4"/>
  <c r="AC80" i="4" s="1"/>
  <c r="O80" i="4"/>
  <c r="N80" i="4"/>
  <c r="I80" i="4"/>
  <c r="H80" i="4"/>
  <c r="G80" i="4"/>
  <c r="AF77" i="4"/>
  <c r="AE77" i="4"/>
  <c r="AD77" i="4"/>
  <c r="AC77" i="4"/>
  <c r="AB77" i="4"/>
  <c r="W77" i="4"/>
  <c r="U77" i="4"/>
  <c r="I77" i="4"/>
  <c r="H77" i="4"/>
  <c r="G77" i="4"/>
  <c r="W74" i="4"/>
  <c r="U74" i="4"/>
  <c r="P74" i="4"/>
  <c r="AD74" i="4" s="1"/>
  <c r="N74" i="4"/>
  <c r="U73" i="4"/>
  <c r="N73" i="4"/>
  <c r="G73" i="4"/>
  <c r="AB69" i="4"/>
  <c r="P69" i="4"/>
  <c r="AD69" i="4" s="1"/>
  <c r="O69" i="4"/>
  <c r="N69" i="4"/>
  <c r="I69" i="4"/>
  <c r="H69" i="4"/>
  <c r="G69" i="4"/>
  <c r="AF66" i="4"/>
  <c r="AE66" i="4"/>
  <c r="AD66" i="4"/>
  <c r="AC66" i="4"/>
  <c r="AB66" i="4"/>
  <c r="W66" i="4"/>
  <c r="U66" i="4"/>
  <c r="I66" i="4"/>
  <c r="H66" i="4"/>
  <c r="G66" i="4"/>
  <c r="W63" i="4"/>
  <c r="U63" i="4"/>
  <c r="P63" i="4"/>
  <c r="AE63" i="4" s="1"/>
  <c r="N63" i="4"/>
  <c r="U62" i="4"/>
  <c r="N62" i="4"/>
  <c r="G62" i="4"/>
  <c r="AC58" i="4"/>
  <c r="P58" i="4"/>
  <c r="AE58" i="4" s="1"/>
  <c r="O58" i="4"/>
  <c r="N58" i="4"/>
  <c r="I58" i="4"/>
  <c r="H58" i="4"/>
  <c r="G58" i="4"/>
  <c r="AF55" i="4"/>
  <c r="AE55" i="4"/>
  <c r="AD55" i="4"/>
  <c r="AC55" i="4"/>
  <c r="AB55" i="4"/>
  <c r="W55" i="4"/>
  <c r="U55" i="4"/>
  <c r="I55" i="4"/>
  <c r="H55" i="4"/>
  <c r="G55" i="4"/>
  <c r="W52" i="4"/>
  <c r="U52" i="4"/>
  <c r="P52" i="4"/>
  <c r="AF52" i="4" s="1"/>
  <c r="N52" i="4"/>
  <c r="U51" i="4"/>
  <c r="N51" i="4"/>
  <c r="G51" i="4"/>
  <c r="P45" i="4"/>
  <c r="AF45" i="4" s="1"/>
  <c r="O45" i="4"/>
  <c r="N45" i="4"/>
  <c r="I45" i="4"/>
  <c r="H45" i="4"/>
  <c r="G45" i="4"/>
  <c r="AF42" i="4"/>
  <c r="AE42" i="4"/>
  <c r="AD42" i="4"/>
  <c r="AC42" i="4"/>
  <c r="AB42" i="4"/>
  <c r="W42" i="4"/>
  <c r="U42" i="4"/>
  <c r="I42" i="4"/>
  <c r="H42" i="4"/>
  <c r="G42" i="4"/>
  <c r="AE39" i="4"/>
  <c r="W39" i="4"/>
  <c r="U39" i="4"/>
  <c r="P39" i="4"/>
  <c r="AC39" i="4" s="1"/>
  <c r="N39" i="4"/>
  <c r="U38" i="4"/>
  <c r="N38" i="4"/>
  <c r="G38" i="4"/>
  <c r="P32" i="4"/>
  <c r="AC32" i="4" s="1"/>
  <c r="O32" i="4"/>
  <c r="N32" i="4"/>
  <c r="I32" i="4"/>
  <c r="H32" i="4"/>
  <c r="G32" i="4"/>
  <c r="AF29" i="4"/>
  <c r="AE29" i="4"/>
  <c r="AD29" i="4"/>
  <c r="AC29" i="4"/>
  <c r="AB29" i="4"/>
  <c r="W29" i="4"/>
  <c r="U29" i="4"/>
  <c r="I29" i="4"/>
  <c r="H29" i="4"/>
  <c r="G29" i="4"/>
  <c r="W26" i="4"/>
  <c r="U26" i="4"/>
  <c r="P26" i="4"/>
  <c r="AD26" i="4" s="1"/>
  <c r="N26" i="4"/>
  <c r="U25" i="4"/>
  <c r="N25" i="4"/>
  <c r="G25" i="4"/>
  <c r="P21" i="4"/>
  <c r="AD21" i="4" s="1"/>
  <c r="O21" i="4"/>
  <c r="N21" i="4"/>
  <c r="I21" i="4"/>
  <c r="H21" i="4"/>
  <c r="G21" i="4"/>
  <c r="AF18" i="4"/>
  <c r="AE18" i="4"/>
  <c r="AD18" i="4"/>
  <c r="AC18" i="4"/>
  <c r="AB18" i="4"/>
  <c r="W18" i="4"/>
  <c r="U18" i="4"/>
  <c r="I18" i="4"/>
  <c r="H18" i="4"/>
  <c r="G18" i="4"/>
  <c r="W15" i="4"/>
  <c r="U15" i="4"/>
  <c r="P15" i="4"/>
  <c r="AE15" i="4" s="1"/>
  <c r="N15" i="4"/>
  <c r="U14" i="4"/>
  <c r="N14" i="4"/>
  <c r="G14" i="4"/>
  <c r="AC10" i="4"/>
  <c r="P10" i="4"/>
  <c r="AE10" i="4" s="1"/>
  <c r="O10" i="4"/>
  <c r="N10" i="4"/>
  <c r="I10" i="4"/>
  <c r="H10" i="4"/>
  <c r="G10" i="4"/>
  <c r="AF7" i="4"/>
  <c r="AE7" i="4"/>
  <c r="AD7" i="4"/>
  <c r="AC7" i="4"/>
  <c r="AB7" i="4"/>
  <c r="W7" i="4"/>
  <c r="U7" i="4"/>
  <c r="I7" i="4"/>
  <c r="H7" i="4"/>
  <c r="G7" i="4"/>
  <c r="W4" i="4"/>
  <c r="U4" i="4"/>
  <c r="P4" i="4"/>
  <c r="AF4" i="4" s="1"/>
  <c r="N4" i="4"/>
  <c r="U3" i="4"/>
  <c r="N3" i="4"/>
  <c r="G3" i="4"/>
  <c r="R166" i="2"/>
  <c r="Q166" i="2"/>
  <c r="P166" i="2"/>
  <c r="K166" i="2"/>
  <c r="J166" i="2"/>
  <c r="I166" i="2"/>
  <c r="AG163" i="2"/>
  <c r="AF163" i="2"/>
  <c r="AE163" i="2"/>
  <c r="AD163" i="2"/>
  <c r="Y163" i="2"/>
  <c r="W163" i="2"/>
  <c r="K163" i="2"/>
  <c r="J163" i="2"/>
  <c r="I163" i="2"/>
  <c r="Y160" i="2"/>
  <c r="W160" i="2"/>
  <c r="R160" i="2"/>
  <c r="P160" i="2"/>
  <c r="W159" i="2"/>
  <c r="P159" i="2"/>
  <c r="I159" i="2"/>
  <c r="R153" i="2"/>
  <c r="AE153" i="2" s="1"/>
  <c r="Q153" i="2"/>
  <c r="P153" i="2"/>
  <c r="K153" i="2"/>
  <c r="J153" i="2"/>
  <c r="I153" i="2"/>
  <c r="D153" i="2"/>
  <c r="C153" i="2"/>
  <c r="B153" i="2"/>
  <c r="Y150" i="2"/>
  <c r="AG150" i="2" s="1"/>
  <c r="W150" i="2"/>
  <c r="K150" i="2"/>
  <c r="J150" i="2"/>
  <c r="I150" i="2"/>
  <c r="D150" i="2"/>
  <c r="C150" i="2"/>
  <c r="B150" i="2"/>
  <c r="Y147" i="2"/>
  <c r="AD166" i="2" s="1"/>
  <c r="W147" i="2"/>
  <c r="R147" i="2"/>
  <c r="P147" i="2"/>
  <c r="D147" i="2"/>
  <c r="AD147" i="2" s="1"/>
  <c r="C147" i="2"/>
  <c r="B147" i="2"/>
  <c r="Y144" i="2"/>
  <c r="W144" i="2"/>
  <c r="R144" i="2"/>
  <c r="P144" i="2"/>
  <c r="K144" i="2"/>
  <c r="AH147" i="2" s="1"/>
  <c r="I144" i="2"/>
  <c r="W143" i="2"/>
  <c r="P143" i="2"/>
  <c r="I143" i="2"/>
  <c r="B143" i="2"/>
  <c r="R137" i="2"/>
  <c r="AG137" i="2" s="1"/>
  <c r="Q137" i="2"/>
  <c r="P137" i="2"/>
  <c r="K137" i="2"/>
  <c r="AH166" i="2" s="1"/>
  <c r="J137" i="2"/>
  <c r="I137" i="2"/>
  <c r="D137" i="2"/>
  <c r="C137" i="2"/>
  <c r="B137" i="2"/>
  <c r="Y134" i="2"/>
  <c r="AE134" i="2" s="1"/>
  <c r="W134" i="2"/>
  <c r="K134" i="2"/>
  <c r="J134" i="2"/>
  <c r="I134" i="2"/>
  <c r="D134" i="2"/>
  <c r="C134" i="2"/>
  <c r="B134" i="2"/>
  <c r="Y131" i="2"/>
  <c r="W131" i="2"/>
  <c r="R131" i="2"/>
  <c r="P131" i="2"/>
  <c r="D131" i="2"/>
  <c r="AF131" i="2" s="1"/>
  <c r="C131" i="2"/>
  <c r="B131" i="2"/>
  <c r="Y128" i="2"/>
  <c r="W128" i="2"/>
  <c r="R128" i="2"/>
  <c r="P128" i="2"/>
  <c r="K128" i="2"/>
  <c r="AF128" i="2" s="1"/>
  <c r="I128" i="2"/>
  <c r="W127" i="2"/>
  <c r="P127" i="2"/>
  <c r="I127" i="2"/>
  <c r="B127" i="2"/>
  <c r="R121" i="2"/>
  <c r="AE121" i="2" s="1"/>
  <c r="Q121" i="2"/>
  <c r="P121" i="2"/>
  <c r="K121" i="2"/>
  <c r="J121" i="2"/>
  <c r="I121" i="2"/>
  <c r="D121" i="2"/>
  <c r="C121" i="2"/>
  <c r="B121" i="2"/>
  <c r="AF118" i="2"/>
  <c r="Y118" i="2"/>
  <c r="AG118" i="2" s="1"/>
  <c r="W118" i="2"/>
  <c r="K118" i="2"/>
  <c r="J118" i="2"/>
  <c r="I118" i="2"/>
  <c r="D118" i="2"/>
  <c r="C118" i="2"/>
  <c r="B118" i="2"/>
  <c r="Y115" i="2"/>
  <c r="W115" i="2"/>
  <c r="R115" i="2"/>
  <c r="P115" i="2"/>
  <c r="D115" i="2"/>
  <c r="AD115" i="2" s="1"/>
  <c r="C115" i="2"/>
  <c r="B115" i="2"/>
  <c r="Y112" i="2"/>
  <c r="W112" i="2"/>
  <c r="R112" i="2"/>
  <c r="P112" i="2"/>
  <c r="K112" i="2"/>
  <c r="AH115" i="2" s="1"/>
  <c r="I112" i="2"/>
  <c r="W111" i="2"/>
  <c r="P111" i="2"/>
  <c r="I111" i="2"/>
  <c r="B111" i="2"/>
  <c r="R105" i="2"/>
  <c r="AG105" i="2" s="1"/>
  <c r="Q105" i="2"/>
  <c r="P105" i="2"/>
  <c r="K105" i="2"/>
  <c r="J105" i="2"/>
  <c r="I105" i="2"/>
  <c r="D105" i="2"/>
  <c r="C105" i="2"/>
  <c r="B105" i="2"/>
  <c r="Y102" i="2"/>
  <c r="AE102" i="2" s="1"/>
  <c r="W102" i="2"/>
  <c r="K102" i="2"/>
  <c r="J102" i="2"/>
  <c r="I102" i="2"/>
  <c r="D102" i="2"/>
  <c r="C102" i="2"/>
  <c r="B102" i="2"/>
  <c r="AH99" i="2"/>
  <c r="Y99" i="2"/>
  <c r="W99" i="2"/>
  <c r="R99" i="2"/>
  <c r="P99" i="2"/>
  <c r="D99" i="2"/>
  <c r="AF99" i="2" s="1"/>
  <c r="C99" i="2"/>
  <c r="B99" i="2"/>
  <c r="AD96" i="2"/>
  <c r="Y96" i="2"/>
  <c r="W96" i="2"/>
  <c r="R96" i="2"/>
  <c r="P96" i="2"/>
  <c r="K96" i="2"/>
  <c r="AF96" i="2" s="1"/>
  <c r="I96" i="2"/>
  <c r="W95" i="2"/>
  <c r="P95" i="2"/>
  <c r="I95" i="2"/>
  <c r="B95" i="2"/>
  <c r="AH85" i="2"/>
  <c r="AG85" i="2"/>
  <c r="AF85" i="2"/>
  <c r="AE85" i="2"/>
  <c r="AD85" i="2"/>
  <c r="R85" i="2"/>
  <c r="Q85" i="2"/>
  <c r="P85" i="2"/>
  <c r="K85" i="2"/>
  <c r="J85" i="2"/>
  <c r="I85" i="2"/>
  <c r="AH82" i="2"/>
  <c r="AG82" i="2"/>
  <c r="AF82" i="2"/>
  <c r="AE82" i="2"/>
  <c r="Y82" i="2"/>
  <c r="W82" i="2"/>
  <c r="K82" i="2"/>
  <c r="J82" i="2"/>
  <c r="I82" i="2"/>
  <c r="AH79" i="2"/>
  <c r="AG79" i="2"/>
  <c r="AF79" i="2"/>
  <c r="AE79" i="2"/>
  <c r="AD79" i="2"/>
  <c r="Y79" i="2"/>
  <c r="W79" i="2"/>
  <c r="R79" i="2"/>
  <c r="P79" i="2"/>
  <c r="W78" i="2"/>
  <c r="P78" i="2"/>
  <c r="I78" i="2"/>
  <c r="AG72" i="2"/>
  <c r="AF72" i="2"/>
  <c r="AE72" i="2"/>
  <c r="AD72" i="2"/>
  <c r="R72" i="2"/>
  <c r="Q72" i="2"/>
  <c r="P72" i="2"/>
  <c r="K72" i="2"/>
  <c r="J72" i="2"/>
  <c r="I72" i="2"/>
  <c r="Y69" i="2"/>
  <c r="W69" i="2"/>
  <c r="K69" i="2"/>
  <c r="J69" i="2"/>
  <c r="I69" i="2"/>
  <c r="Y66" i="2"/>
  <c r="W66" i="2"/>
  <c r="R66" i="2"/>
  <c r="P66" i="2"/>
  <c r="W65" i="2"/>
  <c r="P65" i="2"/>
  <c r="I65" i="2"/>
  <c r="AH59" i="2"/>
  <c r="AG59" i="2"/>
  <c r="AF59" i="2"/>
  <c r="AE59" i="2"/>
  <c r="AD59" i="2"/>
  <c r="R59" i="2"/>
  <c r="Q59" i="2"/>
  <c r="P59" i="2"/>
  <c r="K59" i="2"/>
  <c r="J59" i="2"/>
  <c r="AG69" i="2" s="1"/>
  <c r="I59" i="2"/>
  <c r="AH56" i="2"/>
  <c r="AG56" i="2"/>
  <c r="AF56" i="2"/>
  <c r="AE56" i="2"/>
  <c r="AD56" i="2"/>
  <c r="Y56" i="2"/>
  <c r="W56" i="2"/>
  <c r="K56" i="2"/>
  <c r="AG66" i="2" s="1"/>
  <c r="J56" i="2"/>
  <c r="I56" i="2"/>
  <c r="AH53" i="2"/>
  <c r="AG53" i="2"/>
  <c r="AF53" i="2"/>
  <c r="AE53" i="2"/>
  <c r="AD53" i="2"/>
  <c r="Y53" i="2"/>
  <c r="W53" i="2"/>
  <c r="R53" i="2"/>
  <c r="P53" i="2"/>
  <c r="W52" i="2"/>
  <c r="P52" i="2"/>
  <c r="I52" i="2"/>
  <c r="AF46" i="2"/>
  <c r="AE46" i="2"/>
  <c r="R46" i="2"/>
  <c r="AD46" i="2" s="1"/>
  <c r="Q46" i="2"/>
  <c r="P46" i="2"/>
  <c r="K46" i="2"/>
  <c r="J46" i="2"/>
  <c r="I46" i="2"/>
  <c r="D46" i="2"/>
  <c r="C46" i="2"/>
  <c r="B46" i="2"/>
  <c r="Y43" i="2"/>
  <c r="AF43" i="2" s="1"/>
  <c r="W43" i="2"/>
  <c r="K43" i="2"/>
  <c r="J43" i="2"/>
  <c r="I43" i="2"/>
  <c r="D43" i="2"/>
  <c r="C43" i="2"/>
  <c r="B43" i="2"/>
  <c r="AE40" i="2"/>
  <c r="AD40" i="2"/>
  <c r="Y40" i="2"/>
  <c r="W40" i="2"/>
  <c r="R40" i="2"/>
  <c r="P40" i="2"/>
  <c r="D40" i="2"/>
  <c r="AG40" i="2" s="1"/>
  <c r="C40" i="2"/>
  <c r="B40" i="2"/>
  <c r="Y37" i="2"/>
  <c r="W37" i="2"/>
  <c r="R37" i="2"/>
  <c r="P37" i="2"/>
  <c r="K37" i="2"/>
  <c r="AH46" i="2" s="1"/>
  <c r="I37" i="2"/>
  <c r="W36" i="2"/>
  <c r="P36" i="2"/>
  <c r="I36" i="2"/>
  <c r="B36" i="2"/>
  <c r="R30" i="2"/>
  <c r="AF30" i="2" s="1"/>
  <c r="Q30" i="2"/>
  <c r="P30" i="2"/>
  <c r="K30" i="2"/>
  <c r="J30" i="2"/>
  <c r="I30" i="2"/>
  <c r="D30" i="2"/>
  <c r="C30" i="2"/>
  <c r="B30" i="2"/>
  <c r="AF27" i="2"/>
  <c r="AE27" i="2"/>
  <c r="Y27" i="2"/>
  <c r="AD27" i="2" s="1"/>
  <c r="W27" i="2"/>
  <c r="K27" i="2"/>
  <c r="J27" i="2"/>
  <c r="I27" i="2"/>
  <c r="D27" i="2"/>
  <c r="C27" i="2"/>
  <c r="B27" i="2"/>
  <c r="Y24" i="2"/>
  <c r="W24" i="2"/>
  <c r="R24" i="2"/>
  <c r="P24" i="2"/>
  <c r="D24" i="2"/>
  <c r="AE24" i="2" s="1"/>
  <c r="C24" i="2"/>
  <c r="B24" i="2"/>
  <c r="Y21" i="2"/>
  <c r="W21" i="2"/>
  <c r="R21" i="2"/>
  <c r="P21" i="2"/>
  <c r="K21" i="2"/>
  <c r="AH27" i="2" s="1"/>
  <c r="I21" i="2"/>
  <c r="W20" i="2"/>
  <c r="P20" i="2"/>
  <c r="I20" i="2"/>
  <c r="B20" i="2"/>
  <c r="R14" i="2"/>
  <c r="AD14" i="2" s="1"/>
  <c r="Q14" i="2"/>
  <c r="P14" i="2"/>
  <c r="K14" i="2"/>
  <c r="J14" i="2"/>
  <c r="I14" i="2"/>
  <c r="D14" i="2"/>
  <c r="C14" i="2"/>
  <c r="B14" i="2"/>
  <c r="Y11" i="2"/>
  <c r="AF11" i="2" s="1"/>
  <c r="W11" i="2"/>
  <c r="K11" i="2"/>
  <c r="J11" i="2"/>
  <c r="I11" i="2"/>
  <c r="D11" i="2"/>
  <c r="C11" i="2"/>
  <c r="B11" i="2"/>
  <c r="Y8" i="2"/>
  <c r="W8" i="2"/>
  <c r="R8" i="2"/>
  <c r="P8" i="2"/>
  <c r="D8" i="2"/>
  <c r="AG8" i="2" s="1"/>
  <c r="C8" i="2"/>
  <c r="B8" i="2"/>
  <c r="Y5" i="2"/>
  <c r="W5" i="2"/>
  <c r="R5" i="2"/>
  <c r="P5" i="2"/>
  <c r="K5" i="2"/>
  <c r="AH14" i="2" s="1"/>
  <c r="I5" i="2"/>
  <c r="W4" i="2"/>
  <c r="P4" i="2"/>
  <c r="I4" i="2"/>
  <c r="B4" i="2"/>
  <c r="B74" i="1"/>
  <c r="B79" i="1" s="1"/>
  <c r="B84" i="1" s="1"/>
  <c r="B89" i="1" s="1"/>
  <c r="B94" i="1" s="1"/>
  <c r="B99" i="1" s="1"/>
  <c r="B104" i="1" s="1"/>
  <c r="B109" i="1" s="1"/>
  <c r="B114" i="1" s="1"/>
  <c r="B119" i="1" s="1"/>
  <c r="B124" i="1" s="1"/>
  <c r="B129" i="1" s="1"/>
  <c r="B134" i="1" s="1"/>
  <c r="B139" i="1" s="1"/>
  <c r="B10" i="1"/>
  <c r="B14" i="1" s="1"/>
  <c r="B18" i="1" s="1"/>
  <c r="B22" i="1" s="1"/>
  <c r="B26" i="1" s="1"/>
  <c r="B30" i="1" s="1"/>
  <c r="B34" i="1" s="1"/>
  <c r="B38" i="1" s="1"/>
  <c r="B42" i="1" s="1"/>
  <c r="B46" i="1" s="1"/>
  <c r="B50" i="1" s="1"/>
  <c r="B54" i="1" s="1"/>
  <c r="B58" i="1" s="1"/>
  <c r="AE150" i="2" l="1"/>
  <c r="AD10" i="4"/>
  <c r="AC21" i="4"/>
  <c r="AD105" i="2"/>
  <c r="AF105" i="2"/>
  <c r="AD128" i="2"/>
  <c r="AH131" i="2"/>
  <c r="AE14" i="2"/>
  <c r="AF14" i="2"/>
  <c r="AD43" i="2"/>
  <c r="AD66" i="2"/>
  <c r="AH72" i="2"/>
  <c r="AD118" i="2"/>
  <c r="AD137" i="2"/>
  <c r="AF5" i="2"/>
  <c r="AH8" i="2"/>
  <c r="AE118" i="2"/>
  <c r="AF137" i="2"/>
  <c r="AH37" i="2"/>
  <c r="AH5" i="2"/>
  <c r="AD8" i="2"/>
  <c r="AD11" i="2"/>
  <c r="AD37" i="2"/>
  <c r="AH43" i="2"/>
  <c r="AF69" i="2"/>
  <c r="AD5" i="2"/>
  <c r="AE8" i="2"/>
  <c r="AH11" i="2"/>
  <c r="AD30" i="2"/>
  <c r="AE37" i="2"/>
  <c r="AF40" i="2"/>
  <c r="AE66" i="2"/>
  <c r="AG160" i="2"/>
  <c r="AF166" i="2"/>
  <c r="AD4" i="4"/>
  <c r="AF21" i="4"/>
  <c r="AB26" i="4"/>
  <c r="AF69" i="4"/>
  <c r="AB74" i="4"/>
  <c r="AE5" i="2"/>
  <c r="AF8" i="2"/>
  <c r="AF37" i="2"/>
  <c r="AH40" i="2"/>
  <c r="AE69" i="2"/>
  <c r="AD69" i="2" s="1"/>
  <c r="AH66" i="2"/>
  <c r="AF26" i="4"/>
  <c r="AF74" i="4"/>
  <c r="AH96" i="2"/>
  <c r="AD99" i="2"/>
  <c r="AE105" i="2"/>
  <c r="AF112" i="2"/>
  <c r="AF115" i="2"/>
  <c r="AH128" i="2"/>
  <c r="AD131" i="2"/>
  <c r="AE137" i="2"/>
  <c r="AF144" i="2"/>
  <c r="AF147" i="2"/>
  <c r="AB21" i="4"/>
  <c r="AD45" i="4"/>
  <c r="AD52" i="4"/>
  <c r="AD93" i="4"/>
  <c r="AD82" i="2"/>
  <c r="AG21" i="2"/>
  <c r="AG102" i="2"/>
  <c r="AG153" i="2"/>
  <c r="AG11" i="2"/>
  <c r="AF21" i="2"/>
  <c r="AF24" i="2"/>
  <c r="AG30" i="2"/>
  <c r="AG43" i="2"/>
  <c r="AG96" i="2"/>
  <c r="AG99" i="2"/>
  <c r="AF102" i="2"/>
  <c r="AH105" i="2"/>
  <c r="AE112" i="2"/>
  <c r="AE115" i="2"/>
  <c r="AH118" i="2"/>
  <c r="AF121" i="2"/>
  <c r="AG128" i="2"/>
  <c r="AG131" i="2"/>
  <c r="AF134" i="2"/>
  <c r="AH137" i="2"/>
  <c r="AE144" i="2"/>
  <c r="AE147" i="2"/>
  <c r="AD150" i="2"/>
  <c r="AH150" i="2"/>
  <c r="AF153" i="2"/>
  <c r="AF160" i="2"/>
  <c r="AH163" i="2"/>
  <c r="AE166" i="2"/>
  <c r="AC4" i="4"/>
  <c r="AB10" i="4"/>
  <c r="AF10" i="4"/>
  <c r="AB15" i="4"/>
  <c r="AF15" i="4"/>
  <c r="AE21" i="4"/>
  <c r="AE26" i="4"/>
  <c r="AD32" i="4"/>
  <c r="AD39" i="4"/>
  <c r="AC45" i="4"/>
  <c r="AC52" i="4"/>
  <c r="AB58" i="4"/>
  <c r="AF58" i="4"/>
  <c r="AB63" i="4"/>
  <c r="AF63" i="4"/>
  <c r="AE69" i="4"/>
  <c r="AE74" i="4"/>
  <c r="AD80" i="4"/>
  <c r="AD87" i="4"/>
  <c r="AC93" i="4"/>
  <c r="AH30" i="2"/>
  <c r="AE11" i="2"/>
  <c r="AG14" i="2"/>
  <c r="AD21" i="2"/>
  <c r="AH21" i="2"/>
  <c r="AD24" i="2"/>
  <c r="AH24" i="2"/>
  <c r="AG27" i="2"/>
  <c r="AE30" i="2"/>
  <c r="AE43" i="2"/>
  <c r="AG46" i="2"/>
  <c r="AF66" i="2"/>
  <c r="AH69" i="2"/>
  <c r="AE96" i="2"/>
  <c r="AE99" i="2"/>
  <c r="AD102" i="2"/>
  <c r="AH102" i="2"/>
  <c r="AG112" i="2"/>
  <c r="AG115" i="2"/>
  <c r="AD121" i="2"/>
  <c r="AH121" i="2"/>
  <c r="AE128" i="2"/>
  <c r="AE131" i="2"/>
  <c r="AD134" i="2"/>
  <c r="AH134" i="2"/>
  <c r="AG144" i="2"/>
  <c r="AG147" i="2"/>
  <c r="AF150" i="2"/>
  <c r="AD153" i="2"/>
  <c r="AH153" i="2"/>
  <c r="AD160" i="2"/>
  <c r="AH160" i="2"/>
  <c r="AG166" i="2"/>
  <c r="AE4" i="4"/>
  <c r="AD15" i="4"/>
  <c r="AC26" i="4"/>
  <c r="AB32" i="4"/>
  <c r="AF32" i="4"/>
  <c r="AB39" i="4"/>
  <c r="AF39" i="4"/>
  <c r="AE45" i="4"/>
  <c r="AE52" i="4"/>
  <c r="AD58" i="4"/>
  <c r="AD63" i="4"/>
  <c r="AC69" i="4"/>
  <c r="AC74" i="4"/>
  <c r="AB80" i="4"/>
  <c r="AF80" i="4"/>
  <c r="AB87" i="4"/>
  <c r="AF87" i="4"/>
  <c r="AE93" i="4"/>
  <c r="AG24" i="2"/>
  <c r="AG121" i="2"/>
  <c r="AG134" i="2"/>
  <c r="AC15" i="4"/>
  <c r="AE32" i="4"/>
  <c r="AC63" i="4"/>
  <c r="AE80" i="4"/>
  <c r="AG5" i="2"/>
  <c r="AE21" i="2"/>
  <c r="AG37" i="2"/>
  <c r="AD112" i="2"/>
  <c r="AH112" i="2"/>
  <c r="AD144" i="2"/>
  <c r="AH144" i="2"/>
  <c r="AE160" i="2"/>
  <c r="AB4" i="4"/>
  <c r="AB45" i="4"/>
  <c r="AB52" i="4"/>
  <c r="AB93" i="4"/>
</calcChain>
</file>

<file path=xl/sharedStrings.xml><?xml version="1.0" encoding="utf-8"?>
<sst xmlns="http://schemas.openxmlformats.org/spreadsheetml/2006/main" count="1334" uniqueCount="506">
  <si>
    <t>【試　合　日　程】</t>
  </si>
  <si>
    <t>№</t>
  </si>
  <si>
    <t>開 始
時 間</t>
  </si>
  <si>
    <t>試合
番号</t>
  </si>
  <si>
    <t>Ａコート</t>
    <phoneticPr fontId="4"/>
  </si>
  <si>
    <t>Ｂコート</t>
    <phoneticPr fontId="4"/>
  </si>
  <si>
    <t>Ｃコート</t>
    <phoneticPr fontId="4"/>
  </si>
  <si>
    <t>Ｄコート</t>
    <phoneticPr fontId="4"/>
  </si>
  <si>
    <t>Ａ①</t>
    <phoneticPr fontId="2"/>
  </si>
  <si>
    <t>Ａ１</t>
    <phoneticPr fontId="4"/>
  </si>
  <si>
    <t>男子予選</t>
    <rPh sb="0" eb="2">
      <t>ダンシ</t>
    </rPh>
    <rPh sb="2" eb="4">
      <t>ヨセン</t>
    </rPh>
    <phoneticPr fontId="2"/>
  </si>
  <si>
    <t>Ａ２</t>
    <phoneticPr fontId="2"/>
  </si>
  <si>
    <t>Ｂ①</t>
    <phoneticPr fontId="2"/>
  </si>
  <si>
    <t>Ｂ１</t>
    <phoneticPr fontId="4"/>
  </si>
  <si>
    <t>Ｂ２</t>
    <phoneticPr fontId="2"/>
  </si>
  <si>
    <t>Ｃ①</t>
    <phoneticPr fontId="2"/>
  </si>
  <si>
    <t>Ｃ１</t>
    <phoneticPr fontId="4"/>
  </si>
  <si>
    <t>Ｃ２</t>
    <phoneticPr fontId="2"/>
  </si>
  <si>
    <t>Ｄ①</t>
    <phoneticPr fontId="2"/>
  </si>
  <si>
    <t>Ｄ１</t>
    <phoneticPr fontId="4"/>
  </si>
  <si>
    <t>Ｄ２</t>
    <phoneticPr fontId="2"/>
  </si>
  <si>
    <t>フリーデン</t>
    <phoneticPr fontId="2"/>
  </si>
  <si>
    <t>丹波・瑞穂</t>
    <rPh sb="0" eb="2">
      <t>タンバ</t>
    </rPh>
    <rPh sb="3" eb="5">
      <t>ミズホ</t>
    </rPh>
    <phoneticPr fontId="2"/>
  </si>
  <si>
    <t>Echizen</t>
    <phoneticPr fontId="2"/>
  </si>
  <si>
    <t>ＫＵＧＡ</t>
    <phoneticPr fontId="2"/>
  </si>
  <si>
    <t>鳥取</t>
    <rPh sb="0" eb="2">
      <t>トットリ</t>
    </rPh>
    <phoneticPr fontId="2"/>
  </si>
  <si>
    <t>南アルプス</t>
    <rPh sb="0" eb="1">
      <t>ミナミ</t>
    </rPh>
    <phoneticPr fontId="2"/>
  </si>
  <si>
    <t>常磐・糸生</t>
    <rPh sb="0" eb="2">
      <t>トキワ</t>
    </rPh>
    <rPh sb="3" eb="4">
      <t>イト</t>
    </rPh>
    <rPh sb="4" eb="5">
      <t>ウ</t>
    </rPh>
    <phoneticPr fontId="2"/>
  </si>
  <si>
    <t>はんのう</t>
    <phoneticPr fontId="2"/>
  </si>
  <si>
    <t>栃木県</t>
    <rPh sb="0" eb="3">
      <t>トチギケン</t>
    </rPh>
    <phoneticPr fontId="2"/>
  </si>
  <si>
    <t>京都府</t>
    <rPh sb="0" eb="3">
      <t>キョウトフ</t>
    </rPh>
    <phoneticPr fontId="2"/>
  </si>
  <si>
    <t>福井県</t>
    <rPh sb="0" eb="3">
      <t>フクイケン</t>
    </rPh>
    <phoneticPr fontId="2"/>
  </si>
  <si>
    <t>山口県</t>
    <rPh sb="0" eb="3">
      <t>ヤマグチケン</t>
    </rPh>
    <phoneticPr fontId="2"/>
  </si>
  <si>
    <t>鳥取県</t>
    <rPh sb="0" eb="3">
      <t>トットリケン</t>
    </rPh>
    <phoneticPr fontId="2"/>
  </si>
  <si>
    <t>山梨県</t>
    <rPh sb="0" eb="3">
      <t>ヤマナシケン</t>
    </rPh>
    <phoneticPr fontId="2"/>
  </si>
  <si>
    <t>埼玉県</t>
    <rPh sb="0" eb="2">
      <t>サイタマ</t>
    </rPh>
    <rPh sb="2" eb="3">
      <t>ケン</t>
    </rPh>
    <phoneticPr fontId="2"/>
  </si>
  <si>
    <t>Ｅ①</t>
    <phoneticPr fontId="2"/>
  </si>
  <si>
    <t>Ｅ１</t>
    <phoneticPr fontId="2"/>
  </si>
  <si>
    <t>Ｅ２</t>
    <phoneticPr fontId="2"/>
  </si>
  <si>
    <t>Ｆ①</t>
    <phoneticPr fontId="2"/>
  </si>
  <si>
    <t>Ｆ１</t>
    <phoneticPr fontId="2"/>
  </si>
  <si>
    <t>Ｆ２</t>
    <phoneticPr fontId="2"/>
  </si>
  <si>
    <t>Ａ②</t>
    <phoneticPr fontId="2"/>
  </si>
  <si>
    <t>Ａ３</t>
    <phoneticPr fontId="2"/>
  </si>
  <si>
    <t>Ａ４</t>
    <phoneticPr fontId="2"/>
  </si>
  <si>
    <t>Ｂ②</t>
    <phoneticPr fontId="2"/>
  </si>
  <si>
    <t>Ｂ３</t>
    <phoneticPr fontId="2"/>
  </si>
  <si>
    <t>Ｂ４</t>
    <phoneticPr fontId="2"/>
  </si>
  <si>
    <t>八川</t>
    <rPh sb="0" eb="2">
      <t>ヤカワ</t>
    </rPh>
    <phoneticPr fontId="2"/>
  </si>
  <si>
    <t>春照</t>
    <rPh sb="0" eb="1">
      <t>ハル</t>
    </rPh>
    <rPh sb="1" eb="2">
      <t>テ</t>
    </rPh>
    <phoneticPr fontId="2"/>
  </si>
  <si>
    <t>石動</t>
    <rPh sb="0" eb="2">
      <t>イスルギ</t>
    </rPh>
    <phoneticPr fontId="2"/>
  </si>
  <si>
    <t>水堀・沼宮内</t>
    <rPh sb="0" eb="1">
      <t>ミズ</t>
    </rPh>
    <rPh sb="1" eb="2">
      <t>ホリ</t>
    </rPh>
    <rPh sb="3" eb="6">
      <t>ヌマクナイ</t>
    </rPh>
    <phoneticPr fontId="2"/>
  </si>
  <si>
    <t>朝日</t>
    <rPh sb="0" eb="2">
      <t>アサヒ</t>
    </rPh>
    <phoneticPr fontId="2"/>
  </si>
  <si>
    <t>彦根</t>
    <rPh sb="0" eb="2">
      <t>ヒコネ</t>
    </rPh>
    <phoneticPr fontId="2"/>
  </si>
  <si>
    <t>広島</t>
    <rPh sb="0" eb="2">
      <t>ヒロシマ</t>
    </rPh>
    <phoneticPr fontId="2"/>
  </si>
  <si>
    <t>日光</t>
    <rPh sb="0" eb="2">
      <t>ニッコウ</t>
    </rPh>
    <phoneticPr fontId="2"/>
  </si>
  <si>
    <t>島根県</t>
    <rPh sb="0" eb="3">
      <t>シマネケン</t>
    </rPh>
    <phoneticPr fontId="2"/>
  </si>
  <si>
    <t>滋賀県</t>
    <rPh sb="0" eb="3">
      <t>シガケン</t>
    </rPh>
    <phoneticPr fontId="2"/>
  </si>
  <si>
    <t>富山県</t>
    <rPh sb="0" eb="3">
      <t>トヤマケン</t>
    </rPh>
    <phoneticPr fontId="2"/>
  </si>
  <si>
    <t>岩手県</t>
    <rPh sb="0" eb="3">
      <t>イワテケン</t>
    </rPh>
    <phoneticPr fontId="2"/>
  </si>
  <si>
    <t>広島県</t>
    <rPh sb="0" eb="3">
      <t>ヒロシマケン</t>
    </rPh>
    <phoneticPr fontId="2"/>
  </si>
  <si>
    <t>Ｃ②</t>
    <phoneticPr fontId="2"/>
  </si>
  <si>
    <t>Ｃ３</t>
    <phoneticPr fontId="2"/>
  </si>
  <si>
    <t>Ｃ４</t>
    <phoneticPr fontId="2"/>
  </si>
  <si>
    <t>a①</t>
    <phoneticPr fontId="2"/>
  </si>
  <si>
    <t>ａ１</t>
    <phoneticPr fontId="2"/>
  </si>
  <si>
    <t>女子予選</t>
    <rPh sb="0" eb="2">
      <t>ジョシ</t>
    </rPh>
    <rPh sb="2" eb="4">
      <t>ヨセン</t>
    </rPh>
    <phoneticPr fontId="2"/>
  </si>
  <si>
    <t>ａ２</t>
    <phoneticPr fontId="2"/>
  </si>
  <si>
    <t>ｂ①</t>
    <phoneticPr fontId="2"/>
  </si>
  <si>
    <t>ｂ１</t>
    <phoneticPr fontId="2"/>
  </si>
  <si>
    <t>ｂ２</t>
    <phoneticPr fontId="2"/>
  </si>
  <si>
    <t>ｃ①</t>
    <phoneticPr fontId="2"/>
  </si>
  <si>
    <t>ｃ１</t>
    <phoneticPr fontId="2"/>
  </si>
  <si>
    <t>ｃ２</t>
    <phoneticPr fontId="2"/>
  </si>
  <si>
    <t>大谷</t>
    <rPh sb="0" eb="2">
      <t>オオタニ</t>
    </rPh>
    <phoneticPr fontId="2"/>
  </si>
  <si>
    <t>横田</t>
    <rPh sb="0" eb="2">
      <t>ヨコタ</t>
    </rPh>
    <phoneticPr fontId="2"/>
  </si>
  <si>
    <t>糸生</t>
    <rPh sb="0" eb="1">
      <t>イト</t>
    </rPh>
    <rPh sb="1" eb="2">
      <t>ウ</t>
    </rPh>
    <phoneticPr fontId="2"/>
  </si>
  <si>
    <t>Echizen</t>
    <phoneticPr fontId="2"/>
  </si>
  <si>
    <t>蟹谷</t>
    <rPh sb="0" eb="1">
      <t>カニ</t>
    </rPh>
    <rPh sb="1" eb="2">
      <t>タニ</t>
    </rPh>
    <phoneticPr fontId="2"/>
  </si>
  <si>
    <t>ｄ①</t>
    <phoneticPr fontId="2"/>
  </si>
  <si>
    <t>ｄ１</t>
    <phoneticPr fontId="2"/>
  </si>
  <si>
    <t>ｄ２</t>
    <phoneticPr fontId="2"/>
  </si>
  <si>
    <t>e①</t>
    <phoneticPr fontId="2"/>
  </si>
  <si>
    <t>ｅ１</t>
    <phoneticPr fontId="2"/>
  </si>
  <si>
    <t>ｅ２</t>
    <phoneticPr fontId="2"/>
  </si>
  <si>
    <t>ａ②</t>
    <phoneticPr fontId="2"/>
  </si>
  <si>
    <t>ａ３</t>
    <phoneticPr fontId="2"/>
  </si>
  <si>
    <t>ａ４</t>
    <phoneticPr fontId="2"/>
  </si>
  <si>
    <t>ｂ②</t>
    <phoneticPr fontId="2"/>
  </si>
  <si>
    <t>ｂ３</t>
    <phoneticPr fontId="2"/>
  </si>
  <si>
    <t>常磐</t>
    <rPh sb="0" eb="2">
      <t>トキワ</t>
    </rPh>
    <phoneticPr fontId="2"/>
  </si>
  <si>
    <t>ＫＵＧＡ</t>
    <phoneticPr fontId="2"/>
  </si>
  <si>
    <t>ｃ②</t>
    <phoneticPr fontId="2"/>
  </si>
  <si>
    <t>ｃ３</t>
    <phoneticPr fontId="2"/>
  </si>
  <si>
    <t>ｃ４</t>
    <phoneticPr fontId="2"/>
  </si>
  <si>
    <t>ｄ②</t>
    <phoneticPr fontId="2"/>
  </si>
  <si>
    <t>ｄ３</t>
    <phoneticPr fontId="2"/>
  </si>
  <si>
    <t>ｄ４</t>
    <phoneticPr fontId="2"/>
  </si>
  <si>
    <t>Ａ③</t>
    <phoneticPr fontId="2"/>
  </si>
  <si>
    <t>Ａ２</t>
    <phoneticPr fontId="2"/>
  </si>
  <si>
    <t>Ａ３</t>
    <phoneticPr fontId="2"/>
  </si>
  <si>
    <t>Ｂ③</t>
    <phoneticPr fontId="2"/>
  </si>
  <si>
    <t>Ｂ２</t>
    <phoneticPr fontId="2"/>
  </si>
  <si>
    <t>Ｂ３</t>
    <phoneticPr fontId="2"/>
  </si>
  <si>
    <t>はんのう</t>
    <phoneticPr fontId="2"/>
  </si>
  <si>
    <t>石動・東部</t>
    <rPh sb="0" eb="2">
      <t>イスルギ</t>
    </rPh>
    <rPh sb="3" eb="5">
      <t>トウブ</t>
    </rPh>
    <phoneticPr fontId="2"/>
  </si>
  <si>
    <t>ＫＵＧＡ</t>
    <phoneticPr fontId="2"/>
  </si>
  <si>
    <t>埼玉県</t>
    <rPh sb="0" eb="3">
      <t>サイタマケン</t>
    </rPh>
    <phoneticPr fontId="2"/>
  </si>
  <si>
    <t>京都府</t>
    <rPh sb="0" eb="2">
      <t>キョウト</t>
    </rPh>
    <rPh sb="2" eb="3">
      <t>フ</t>
    </rPh>
    <phoneticPr fontId="2"/>
  </si>
  <si>
    <t>山口県</t>
    <rPh sb="0" eb="1">
      <t>ヤマ</t>
    </rPh>
    <rPh sb="1" eb="2">
      <t>グチ</t>
    </rPh>
    <rPh sb="2" eb="3">
      <t>ケン</t>
    </rPh>
    <phoneticPr fontId="2"/>
  </si>
  <si>
    <t>Ｃ③</t>
    <phoneticPr fontId="2"/>
  </si>
  <si>
    <t>Ｃ２</t>
    <phoneticPr fontId="2"/>
  </si>
  <si>
    <t>Ｃ３</t>
    <phoneticPr fontId="2"/>
  </si>
  <si>
    <t>Ｄ②</t>
    <phoneticPr fontId="2"/>
  </si>
  <si>
    <t>Ｄ２</t>
    <phoneticPr fontId="2"/>
  </si>
  <si>
    <t>Ｄ３</t>
    <phoneticPr fontId="2"/>
  </si>
  <si>
    <t>Ｅ②</t>
    <phoneticPr fontId="2"/>
  </si>
  <si>
    <t>Ｅ２</t>
    <phoneticPr fontId="2"/>
  </si>
  <si>
    <t>Ｆ②</t>
    <phoneticPr fontId="2"/>
  </si>
  <si>
    <t>Ｆ２</t>
    <phoneticPr fontId="2"/>
  </si>
  <si>
    <t>はんのう</t>
    <phoneticPr fontId="2"/>
  </si>
  <si>
    <t>鳥上</t>
    <rPh sb="0" eb="1">
      <t>トリ</t>
    </rPh>
    <rPh sb="1" eb="2">
      <t>カミ</t>
    </rPh>
    <phoneticPr fontId="2"/>
  </si>
  <si>
    <t>各務原</t>
    <rPh sb="0" eb="3">
      <t>カガミハラ</t>
    </rPh>
    <phoneticPr fontId="2"/>
  </si>
  <si>
    <t>伊万里</t>
    <rPh sb="0" eb="3">
      <t>イマリ</t>
    </rPh>
    <phoneticPr fontId="2"/>
  </si>
  <si>
    <t>岐阜県</t>
    <rPh sb="0" eb="3">
      <t>ギフケン</t>
    </rPh>
    <phoneticPr fontId="2"/>
  </si>
  <si>
    <t>佐賀県</t>
    <rPh sb="0" eb="3">
      <t>サガケン</t>
    </rPh>
    <phoneticPr fontId="2"/>
  </si>
  <si>
    <t>Ａ④</t>
    <phoneticPr fontId="2"/>
  </si>
  <si>
    <t>Ａ１</t>
    <phoneticPr fontId="4"/>
  </si>
  <si>
    <t>Ａ４</t>
    <phoneticPr fontId="2"/>
  </si>
  <si>
    <t>Ｂ④</t>
    <phoneticPr fontId="2"/>
  </si>
  <si>
    <t>Ｂ１</t>
    <phoneticPr fontId="4"/>
  </si>
  <si>
    <t>Ｂ４</t>
    <phoneticPr fontId="2"/>
  </si>
  <si>
    <t>Ｃ④</t>
    <phoneticPr fontId="2"/>
  </si>
  <si>
    <t>Ｃ１</t>
    <phoneticPr fontId="4"/>
  </si>
  <si>
    <t>Ｃ４</t>
    <phoneticPr fontId="2"/>
  </si>
  <si>
    <t>ａ③</t>
    <phoneticPr fontId="2"/>
  </si>
  <si>
    <t>ａ２</t>
    <phoneticPr fontId="2"/>
  </si>
  <si>
    <t>a３</t>
    <phoneticPr fontId="2"/>
  </si>
  <si>
    <t>フリーデン</t>
    <phoneticPr fontId="2"/>
  </si>
  <si>
    <t>Echizen</t>
    <phoneticPr fontId="2"/>
  </si>
  <si>
    <t>ｂ③</t>
    <phoneticPr fontId="2"/>
  </si>
  <si>
    <t>ｂ２</t>
    <phoneticPr fontId="2"/>
  </si>
  <si>
    <t>ｂ３</t>
    <phoneticPr fontId="2"/>
  </si>
  <si>
    <t>ｃ③</t>
    <phoneticPr fontId="2"/>
  </si>
  <si>
    <t>ｃ２</t>
    <phoneticPr fontId="2"/>
  </si>
  <si>
    <t>ｃ３</t>
    <phoneticPr fontId="2"/>
  </si>
  <si>
    <t>ｄ③</t>
    <phoneticPr fontId="2"/>
  </si>
  <si>
    <t>ｄ２</t>
    <phoneticPr fontId="2"/>
  </si>
  <si>
    <t>ｄ３</t>
    <phoneticPr fontId="2"/>
  </si>
  <si>
    <t>e②</t>
    <phoneticPr fontId="2"/>
  </si>
  <si>
    <t>ｅ２</t>
    <phoneticPr fontId="2"/>
  </si>
  <si>
    <t>ｅ３</t>
    <phoneticPr fontId="2"/>
  </si>
  <si>
    <t>ＫＵＧＡ</t>
    <phoneticPr fontId="2"/>
  </si>
  <si>
    <t>山口県</t>
    <rPh sb="0" eb="1">
      <t>ヤマ</t>
    </rPh>
    <rPh sb="1" eb="2">
      <t>クチ</t>
    </rPh>
    <rPh sb="2" eb="3">
      <t>ケン</t>
    </rPh>
    <phoneticPr fontId="2"/>
  </si>
  <si>
    <t>a④</t>
    <phoneticPr fontId="2"/>
  </si>
  <si>
    <t>ａ１</t>
    <phoneticPr fontId="2"/>
  </si>
  <si>
    <t>a４</t>
    <phoneticPr fontId="2"/>
  </si>
  <si>
    <t>b④</t>
    <phoneticPr fontId="2"/>
  </si>
  <si>
    <t>ｂ１</t>
    <phoneticPr fontId="2"/>
  </si>
  <si>
    <t>ｂ４</t>
    <phoneticPr fontId="2"/>
  </si>
  <si>
    <t>ｃ④</t>
    <phoneticPr fontId="2"/>
  </si>
  <si>
    <t>ｃ１</t>
    <phoneticPr fontId="2"/>
  </si>
  <si>
    <t>ｃ４</t>
    <phoneticPr fontId="2"/>
  </si>
  <si>
    <t>d④</t>
    <phoneticPr fontId="2"/>
  </si>
  <si>
    <t>ｄ１</t>
    <phoneticPr fontId="2"/>
  </si>
  <si>
    <t>ｄ４</t>
    <phoneticPr fontId="2"/>
  </si>
  <si>
    <t>Ｄ③</t>
    <phoneticPr fontId="2"/>
  </si>
  <si>
    <t>Ｄ１</t>
    <phoneticPr fontId="2"/>
  </si>
  <si>
    <t>Ｅ③</t>
    <phoneticPr fontId="2"/>
  </si>
  <si>
    <t>Ｅ１</t>
    <phoneticPr fontId="2"/>
  </si>
  <si>
    <t>Ｅ３</t>
    <phoneticPr fontId="2"/>
  </si>
  <si>
    <t>Ｆ③</t>
    <phoneticPr fontId="2"/>
  </si>
  <si>
    <t>Ｆ１</t>
    <phoneticPr fontId="2"/>
  </si>
  <si>
    <t>Ｆ３</t>
    <phoneticPr fontId="2"/>
  </si>
  <si>
    <t>Ａ⑤</t>
    <phoneticPr fontId="2"/>
  </si>
  <si>
    <t>Ａ１</t>
    <phoneticPr fontId="2"/>
  </si>
  <si>
    <t>Ａ３</t>
    <phoneticPr fontId="2"/>
  </si>
  <si>
    <t>各務原</t>
    <rPh sb="0" eb="2">
      <t>カガミ</t>
    </rPh>
    <rPh sb="2" eb="3">
      <t>ハラ</t>
    </rPh>
    <phoneticPr fontId="2"/>
  </si>
  <si>
    <t>Ｂ⑤</t>
    <phoneticPr fontId="2"/>
  </si>
  <si>
    <t>Ｂ１</t>
    <phoneticPr fontId="2"/>
  </si>
  <si>
    <t>Ｂ３</t>
    <phoneticPr fontId="2"/>
  </si>
  <si>
    <t>Ｃ⑤</t>
    <phoneticPr fontId="2"/>
  </si>
  <si>
    <t>Ｃ１</t>
    <phoneticPr fontId="2"/>
  </si>
  <si>
    <t>Ａ⑥</t>
    <phoneticPr fontId="2"/>
  </si>
  <si>
    <t>Ａ２</t>
    <phoneticPr fontId="2"/>
  </si>
  <si>
    <t>Ａ４</t>
    <phoneticPr fontId="2"/>
  </si>
  <si>
    <t>Ｂ⑥</t>
    <phoneticPr fontId="2"/>
  </si>
  <si>
    <t>Ｂ２</t>
    <phoneticPr fontId="2"/>
  </si>
  <si>
    <t>Ｂ４</t>
    <phoneticPr fontId="2"/>
  </si>
  <si>
    <t>Echizen</t>
    <phoneticPr fontId="2"/>
  </si>
  <si>
    <t>ＫＵＧＡ</t>
    <phoneticPr fontId="2"/>
  </si>
  <si>
    <t>Ｃ⑥</t>
    <phoneticPr fontId="2"/>
  </si>
  <si>
    <t>Ｃ２</t>
    <phoneticPr fontId="2"/>
  </si>
  <si>
    <t>ｅ③</t>
    <phoneticPr fontId="2"/>
  </si>
  <si>
    <t>ｅ１</t>
    <phoneticPr fontId="2"/>
  </si>
  <si>
    <t>ｅ３</t>
    <phoneticPr fontId="2"/>
  </si>
  <si>
    <t>※試合会場は午前８時３０分開場。</t>
    <phoneticPr fontId="4"/>
  </si>
  <si>
    <t>Ａコート</t>
    <phoneticPr fontId="4"/>
  </si>
  <si>
    <t>Ｂコート</t>
    <phoneticPr fontId="4"/>
  </si>
  <si>
    <t>Ｃコート</t>
    <phoneticPr fontId="4"/>
  </si>
  <si>
    <t>Ｄコート</t>
    <phoneticPr fontId="4"/>
  </si>
  <si>
    <t>ａ⑤</t>
    <phoneticPr fontId="2"/>
  </si>
  <si>
    <t>ａ３</t>
    <phoneticPr fontId="2"/>
  </si>
  <si>
    <t>ｂ⑤</t>
    <phoneticPr fontId="2"/>
  </si>
  <si>
    <t>ｃ⑤</t>
    <phoneticPr fontId="2"/>
  </si>
  <si>
    <t>ｄ⑤</t>
    <phoneticPr fontId="2"/>
  </si>
  <si>
    <t>ａ⑥</t>
    <phoneticPr fontId="2"/>
  </si>
  <si>
    <t>ａ４</t>
    <phoneticPr fontId="2"/>
  </si>
  <si>
    <t>ｂ⑥</t>
    <phoneticPr fontId="2"/>
  </si>
  <si>
    <t>ｃ⑥</t>
    <phoneticPr fontId="2"/>
  </si>
  <si>
    <t>ｃ４</t>
    <phoneticPr fontId="2"/>
  </si>
  <si>
    <t>ｄ⑥</t>
    <phoneticPr fontId="2"/>
  </si>
  <si>
    <t>ｄ２</t>
    <phoneticPr fontId="2"/>
  </si>
  <si>
    <t>男子Ｆリーグ</t>
    <rPh sb="0" eb="2">
      <t>ダンシ</t>
    </rPh>
    <phoneticPr fontId="2"/>
  </si>
  <si>
    <t>男子Ｆりーグ</t>
    <rPh sb="0" eb="2">
      <t>ダンシ</t>
    </rPh>
    <phoneticPr fontId="2"/>
  </si>
  <si>
    <t>男子1回戦</t>
    <rPh sb="0" eb="2">
      <t>ダンシ</t>
    </rPh>
    <rPh sb="3" eb="5">
      <t>カイセン</t>
    </rPh>
    <phoneticPr fontId="2"/>
  </si>
  <si>
    <t>ＥＸ</t>
    <phoneticPr fontId="2"/>
  </si>
  <si>
    <t>ＳＯ</t>
    <phoneticPr fontId="2"/>
  </si>
  <si>
    <t>女子ｆリーグ</t>
    <rPh sb="0" eb="2">
      <t>ジョシ</t>
    </rPh>
    <phoneticPr fontId="2"/>
  </si>
  <si>
    <t>あ</t>
    <phoneticPr fontId="2"/>
  </si>
  <si>
    <t>女子１回戦</t>
    <rPh sb="0" eb="2">
      <t>ジョシ</t>
    </rPh>
    <rPh sb="3" eb="5">
      <t>カイセン</t>
    </rPh>
    <phoneticPr fontId="2"/>
  </si>
  <si>
    <t>い</t>
    <phoneticPr fontId="2"/>
  </si>
  <si>
    <t>う</t>
    <phoneticPr fontId="2"/>
  </si>
  <si>
    <t>女子準々決勝</t>
    <rPh sb="0" eb="2">
      <t>ジョシ</t>
    </rPh>
    <rPh sb="2" eb="6">
      <t>ジュンジュンケッショウ</t>
    </rPh>
    <phoneticPr fontId="2"/>
  </si>
  <si>
    <t>か</t>
    <phoneticPr fontId="2"/>
  </si>
  <si>
    <t>男子交流戦</t>
    <rPh sb="0" eb="2">
      <t>ダンシ</t>
    </rPh>
    <rPh sb="2" eb="5">
      <t>コウリュウセン</t>
    </rPh>
    <phoneticPr fontId="2"/>
  </si>
  <si>
    <t>男子準々決勝</t>
    <rPh sb="0" eb="2">
      <t>ダンシ</t>
    </rPh>
    <rPh sb="2" eb="6">
      <t>ジュンジュンケッショウ</t>
    </rPh>
    <phoneticPr fontId="2"/>
  </si>
  <si>
    <t>え</t>
    <phoneticPr fontId="2"/>
  </si>
  <si>
    <t>お</t>
    <phoneticPr fontId="2"/>
  </si>
  <si>
    <t>ＥＸ</t>
    <phoneticPr fontId="2"/>
  </si>
  <si>
    <t>ＳＯ</t>
    <phoneticPr fontId="2"/>
  </si>
  <si>
    <t>き</t>
    <phoneticPr fontId="2"/>
  </si>
  <si>
    <t>女子交流戦</t>
    <rPh sb="0" eb="2">
      <t>ジョシ</t>
    </rPh>
    <rPh sb="2" eb="5">
      <t>コウリュウセン</t>
    </rPh>
    <phoneticPr fontId="2"/>
  </si>
  <si>
    <t>く</t>
    <phoneticPr fontId="2"/>
  </si>
  <si>
    <t>け</t>
    <phoneticPr fontId="2"/>
  </si>
  <si>
    <t>男子Ｆ決勝リーグ</t>
    <rPh sb="0" eb="2">
      <t>ダンシ</t>
    </rPh>
    <rPh sb="3" eb="5">
      <t>ケッショウ</t>
    </rPh>
    <phoneticPr fontId="2"/>
  </si>
  <si>
    <t>こ</t>
    <phoneticPr fontId="2"/>
  </si>
  <si>
    <t>女子準決勝</t>
    <rPh sb="0" eb="2">
      <t>ジョシ</t>
    </rPh>
    <rPh sb="2" eb="5">
      <t>ジュンケッショウ</t>
    </rPh>
    <phoneticPr fontId="2"/>
  </si>
  <si>
    <t>さ</t>
    <phoneticPr fontId="2"/>
  </si>
  <si>
    <t>男子準決勝</t>
    <rPh sb="0" eb="2">
      <t>ダンシ</t>
    </rPh>
    <rPh sb="2" eb="5">
      <t>ジュンケッショウ</t>
    </rPh>
    <phoneticPr fontId="2"/>
  </si>
  <si>
    <t>し</t>
    <phoneticPr fontId="2"/>
  </si>
  <si>
    <t>女子決勝</t>
    <rPh sb="0" eb="2">
      <t>ジョシ</t>
    </rPh>
    <rPh sb="2" eb="4">
      <t>ケッショウ</t>
    </rPh>
    <phoneticPr fontId="2"/>
  </si>
  <si>
    <t>男子決勝</t>
    <rPh sb="0" eb="2">
      <t>ダンシ</t>
    </rPh>
    <rPh sb="2" eb="4">
      <t>ケッショウ</t>
    </rPh>
    <phoneticPr fontId="2"/>
  </si>
  <si>
    <t>閉　　会　　式</t>
  </si>
  <si>
    <t>第３９回全国スポーツ少年団ホッケー交流大会</t>
    <phoneticPr fontId="4"/>
  </si>
  <si>
    <t>【　男　子　の　部　グループリーグ】</t>
    <phoneticPr fontId="4"/>
  </si>
  <si>
    <t>期日：</t>
  </si>
  <si>
    <t>平成２９年８月５～７日</t>
    <phoneticPr fontId="4"/>
  </si>
  <si>
    <t>会場：</t>
  </si>
  <si>
    <t>玖珂総合公園人工芝グラウンド</t>
    <rPh sb="0" eb="2">
      <t>クガ</t>
    </rPh>
    <rPh sb="2" eb="4">
      <t>ソウゴウ</t>
    </rPh>
    <rPh sb="4" eb="6">
      <t>コウエン</t>
    </rPh>
    <rPh sb="6" eb="8">
      <t>ジンコウ</t>
    </rPh>
    <rPh sb="8" eb="9">
      <t>シバ</t>
    </rPh>
    <phoneticPr fontId="4"/>
  </si>
  <si>
    <t>Ａ</t>
  </si>
  <si>
    <t>勝点</t>
  </si>
  <si>
    <t>勝</t>
  </si>
  <si>
    <t>分</t>
  </si>
  <si>
    <t>負</t>
  </si>
  <si>
    <t>順位</t>
  </si>
  <si>
    <t>フリーデン</t>
    <phoneticPr fontId="4"/>
  </si>
  <si>
    <t>①</t>
  </si>
  <si>
    <t>⑤</t>
  </si>
  <si>
    <t>④</t>
  </si>
  <si>
    <t>－</t>
  </si>
  <si>
    <t>（栃木県）</t>
    <rPh sb="1" eb="4">
      <t>トチギケン</t>
    </rPh>
    <phoneticPr fontId="4"/>
  </si>
  <si>
    <t>丹波・瑞穂</t>
    <rPh sb="0" eb="2">
      <t>タンバ</t>
    </rPh>
    <rPh sb="3" eb="5">
      <t>ミズホ</t>
    </rPh>
    <phoneticPr fontId="4"/>
  </si>
  <si>
    <t>③</t>
  </si>
  <si>
    <t>⑥</t>
    <phoneticPr fontId="4"/>
  </si>
  <si>
    <t>（京都府）</t>
    <rPh sb="1" eb="4">
      <t>キョウトフ</t>
    </rPh>
    <phoneticPr fontId="4"/>
  </si>
  <si>
    <t>朝日</t>
    <rPh sb="0" eb="2">
      <t>アサヒ</t>
    </rPh>
    <phoneticPr fontId="4"/>
  </si>
  <si>
    <t>②</t>
  </si>
  <si>
    <t>（佐賀県）</t>
    <rPh sb="1" eb="4">
      <t>サガケン</t>
    </rPh>
    <phoneticPr fontId="4"/>
  </si>
  <si>
    <t>彦根</t>
    <rPh sb="0" eb="2">
      <t>ヒコネ</t>
    </rPh>
    <phoneticPr fontId="4"/>
  </si>
  <si>
    <t>（滋賀県）</t>
    <rPh sb="1" eb="4">
      <t>シガケン</t>
    </rPh>
    <phoneticPr fontId="4"/>
  </si>
  <si>
    <t>Ｂ</t>
  </si>
  <si>
    <t>Ｅｃｈｉｚｅｎ</t>
    <phoneticPr fontId="4"/>
  </si>
  <si>
    <t>⑤</t>
    <phoneticPr fontId="4"/>
  </si>
  <si>
    <t>（福井県）</t>
    <rPh sb="1" eb="3">
      <t>フクイ</t>
    </rPh>
    <rPh sb="3" eb="4">
      <t>ケン</t>
    </rPh>
    <phoneticPr fontId="4"/>
  </si>
  <si>
    <t>ＫＵＧＡ</t>
    <phoneticPr fontId="4"/>
  </si>
  <si>
    <t>（山口県）</t>
    <rPh sb="1" eb="4">
      <t>ヤマグチケン</t>
    </rPh>
    <phoneticPr fontId="4"/>
  </si>
  <si>
    <t>広島</t>
    <rPh sb="0" eb="2">
      <t>ヒロシマ</t>
    </rPh>
    <phoneticPr fontId="4"/>
  </si>
  <si>
    <t>（広島県）</t>
    <rPh sb="1" eb="4">
      <t>ヒロシマケン</t>
    </rPh>
    <phoneticPr fontId="4"/>
  </si>
  <si>
    <t>日光</t>
    <rPh sb="0" eb="2">
      <t>ニッコウ</t>
    </rPh>
    <phoneticPr fontId="4"/>
  </si>
  <si>
    <t>Ｃ</t>
    <phoneticPr fontId="4"/>
  </si>
  <si>
    <t>鳥取</t>
    <rPh sb="0" eb="2">
      <t>トットリ</t>
    </rPh>
    <phoneticPr fontId="4"/>
  </si>
  <si>
    <t>（鳥取県）</t>
    <rPh sb="1" eb="4">
      <t>トットリケン</t>
    </rPh>
    <phoneticPr fontId="4"/>
  </si>
  <si>
    <t>南アルプス</t>
    <rPh sb="0" eb="1">
      <t>ミナミ</t>
    </rPh>
    <phoneticPr fontId="4"/>
  </si>
  <si>
    <t>（山梨県）</t>
    <rPh sb="1" eb="4">
      <t>ヤマナシケン</t>
    </rPh>
    <phoneticPr fontId="4"/>
  </si>
  <si>
    <t>大谷</t>
    <rPh sb="0" eb="2">
      <t>オオタニ</t>
    </rPh>
    <phoneticPr fontId="4"/>
  </si>
  <si>
    <t>（富山県）</t>
    <rPh sb="1" eb="4">
      <t>トヤマケン</t>
    </rPh>
    <phoneticPr fontId="4"/>
  </si>
  <si>
    <t>横田</t>
    <rPh sb="0" eb="2">
      <t>ヨコタ</t>
    </rPh>
    <phoneticPr fontId="4"/>
  </si>
  <si>
    <t>（島根県）</t>
    <rPh sb="1" eb="4">
      <t>シマネケン</t>
    </rPh>
    <phoneticPr fontId="4"/>
  </si>
  <si>
    <t>Ｄ</t>
    <phoneticPr fontId="4"/>
  </si>
  <si>
    <t>常磐・糸生</t>
    <rPh sb="0" eb="2">
      <t>トキワ</t>
    </rPh>
    <rPh sb="3" eb="4">
      <t>イト</t>
    </rPh>
    <rPh sb="4" eb="5">
      <t>ウ</t>
    </rPh>
    <phoneticPr fontId="4"/>
  </si>
  <si>
    <t>③</t>
    <phoneticPr fontId="4"/>
  </si>
  <si>
    <t>（福井県）</t>
    <rPh sb="1" eb="4">
      <t>フクイケン</t>
    </rPh>
    <phoneticPr fontId="4"/>
  </si>
  <si>
    <t>はんのう</t>
    <phoneticPr fontId="4"/>
  </si>
  <si>
    <t>②</t>
    <phoneticPr fontId="4"/>
  </si>
  <si>
    <t>（埼玉県）</t>
    <rPh sb="1" eb="3">
      <t>サイタマ</t>
    </rPh>
    <rPh sb="3" eb="4">
      <t>ケン</t>
    </rPh>
    <phoneticPr fontId="4"/>
  </si>
  <si>
    <t>鳥上</t>
    <rPh sb="0" eb="1">
      <t>トリ</t>
    </rPh>
    <rPh sb="1" eb="2">
      <t>カミ</t>
    </rPh>
    <phoneticPr fontId="4"/>
  </si>
  <si>
    <t>Ｅ</t>
    <phoneticPr fontId="4"/>
  </si>
  <si>
    <t>八川</t>
    <rPh sb="0" eb="2">
      <t>ヤカワ</t>
    </rPh>
    <phoneticPr fontId="4"/>
  </si>
  <si>
    <t>（島根県）</t>
    <rPh sb="1" eb="3">
      <t>シマネ</t>
    </rPh>
    <rPh sb="3" eb="4">
      <t>ケン</t>
    </rPh>
    <phoneticPr fontId="4"/>
  </si>
  <si>
    <t>春照</t>
    <rPh sb="0" eb="1">
      <t>ハル</t>
    </rPh>
    <rPh sb="1" eb="2">
      <t>テ</t>
    </rPh>
    <phoneticPr fontId="4"/>
  </si>
  <si>
    <t>各務原</t>
    <rPh sb="0" eb="3">
      <t>カガミハラ</t>
    </rPh>
    <phoneticPr fontId="4"/>
  </si>
  <si>
    <t>（岐阜県）</t>
    <rPh sb="1" eb="4">
      <t>ギフケン</t>
    </rPh>
    <phoneticPr fontId="4"/>
  </si>
  <si>
    <t>Ｆ</t>
    <phoneticPr fontId="4"/>
  </si>
  <si>
    <t>石動</t>
    <rPh sb="0" eb="2">
      <t>イスルギ</t>
    </rPh>
    <phoneticPr fontId="4"/>
  </si>
  <si>
    <t>水堀・沼宮内</t>
    <rPh sb="0" eb="1">
      <t>ミズ</t>
    </rPh>
    <rPh sb="1" eb="2">
      <t>ホリ</t>
    </rPh>
    <rPh sb="3" eb="6">
      <t>ヌマクナイ</t>
    </rPh>
    <phoneticPr fontId="4"/>
  </si>
  <si>
    <t>（岩手県）</t>
    <rPh sb="1" eb="4">
      <t>イワテケン</t>
    </rPh>
    <phoneticPr fontId="4"/>
  </si>
  <si>
    <t>伊万里</t>
    <rPh sb="0" eb="3">
      <t>イマリ</t>
    </rPh>
    <phoneticPr fontId="4"/>
  </si>
  <si>
    <t>備考：</t>
  </si>
  <si>
    <t>各プール上位２チームが決勝トーナメント、その他のチームはフレンドリーリーグへ進出。</t>
    <phoneticPr fontId="4"/>
  </si>
  <si>
    <t>【　女　子　の　部　グループリーグ】</t>
    <rPh sb="2" eb="3">
      <t>オンナ</t>
    </rPh>
    <phoneticPr fontId="4"/>
  </si>
  <si>
    <t>ａ</t>
  </si>
  <si>
    <t>糸生</t>
    <rPh sb="0" eb="1">
      <t>イト</t>
    </rPh>
    <rPh sb="1" eb="2">
      <t>ウ</t>
    </rPh>
    <phoneticPr fontId="4"/>
  </si>
  <si>
    <t>ｂ</t>
  </si>
  <si>
    <t>蟹谷</t>
    <rPh sb="0" eb="1">
      <t>カニ</t>
    </rPh>
    <rPh sb="1" eb="2">
      <t>タニ</t>
    </rPh>
    <phoneticPr fontId="4"/>
  </si>
  <si>
    <t>（富山県）</t>
    <rPh sb="1" eb="3">
      <t>トヤマ</t>
    </rPh>
    <rPh sb="3" eb="4">
      <t>ケン</t>
    </rPh>
    <phoneticPr fontId="4"/>
  </si>
  <si>
    <t>ｃ</t>
    <phoneticPr fontId="4"/>
  </si>
  <si>
    <t>（埼玉県）</t>
    <rPh sb="1" eb="4">
      <t>サイタマケン</t>
    </rPh>
    <phoneticPr fontId="4"/>
  </si>
  <si>
    <t>ｄ</t>
    <phoneticPr fontId="4"/>
  </si>
  <si>
    <t>石動・東部</t>
    <rPh sb="0" eb="2">
      <t>イスルギ</t>
    </rPh>
    <rPh sb="3" eb="5">
      <t>トウブ</t>
    </rPh>
    <phoneticPr fontId="4"/>
  </si>
  <si>
    <t>ｅ</t>
  </si>
  <si>
    <t>常磐</t>
    <rPh sb="0" eb="2">
      <t>トキワ</t>
    </rPh>
    <phoneticPr fontId="4"/>
  </si>
  <si>
    <t>（宮城県）</t>
    <rPh sb="1" eb="4">
      <t>ミヤギケン</t>
    </rPh>
    <phoneticPr fontId="4"/>
  </si>
  <si>
    <t>各プール上位２チーム決勝トーナメント、その他のチームはフレンドリーリーグへ進出。</t>
    <rPh sb="0" eb="1">
      <t>カク</t>
    </rPh>
    <rPh sb="4" eb="6">
      <t>ジョウイ</t>
    </rPh>
    <phoneticPr fontId="4"/>
  </si>
  <si>
    <t>男子の部　決勝トーナメント</t>
    <rPh sb="0" eb="2">
      <t>ダンシ</t>
    </rPh>
    <rPh sb="3" eb="4">
      <t>ブ</t>
    </rPh>
    <rPh sb="5" eb="7">
      <t>ケッショウ</t>
    </rPh>
    <phoneticPr fontId="4"/>
  </si>
  <si>
    <t>Ａ１</t>
    <phoneticPr fontId="4"/>
  </si>
  <si>
    <t>Ｅ１</t>
    <phoneticPr fontId="4"/>
  </si>
  <si>
    <t>Ｃ２</t>
    <phoneticPr fontId="4"/>
  </si>
  <si>
    <t>Ｄ２</t>
    <phoneticPr fontId="4"/>
  </si>
  <si>
    <t>Ｆ１</t>
    <phoneticPr fontId="4"/>
  </si>
  <si>
    <t>Ｂ１</t>
    <phoneticPr fontId="4"/>
  </si>
  <si>
    <t>Ｃ１</t>
    <phoneticPr fontId="4"/>
  </si>
  <si>
    <t>Ａ２</t>
    <phoneticPr fontId="4"/>
  </si>
  <si>
    <t>Ｅ２</t>
    <phoneticPr fontId="4"/>
  </si>
  <si>
    <t>Ｂ２</t>
    <phoneticPr fontId="4"/>
  </si>
  <si>
    <t>Ｄ１</t>
    <phoneticPr fontId="4"/>
  </si>
  <si>
    <t>女子の部　決勝トーナメント</t>
    <rPh sb="0" eb="2">
      <t>ジョシ</t>
    </rPh>
    <rPh sb="3" eb="4">
      <t>ブ</t>
    </rPh>
    <rPh sb="5" eb="7">
      <t>ケッショウ</t>
    </rPh>
    <phoneticPr fontId="4"/>
  </si>
  <si>
    <t>し</t>
    <phoneticPr fontId="4"/>
  </si>
  <si>
    <t>こ</t>
    <phoneticPr fontId="4"/>
  </si>
  <si>
    <t>さ</t>
    <phoneticPr fontId="4"/>
  </si>
  <si>
    <t>う</t>
    <phoneticPr fontId="4"/>
  </si>
  <si>
    <t>え</t>
    <phoneticPr fontId="4"/>
  </si>
  <si>
    <t>お</t>
    <phoneticPr fontId="4"/>
  </si>
  <si>
    <t>か</t>
    <phoneticPr fontId="4"/>
  </si>
  <si>
    <t>あ</t>
    <phoneticPr fontId="4"/>
  </si>
  <si>
    <t>い</t>
    <phoneticPr fontId="4"/>
  </si>
  <si>
    <t>ａ１</t>
    <phoneticPr fontId="4"/>
  </si>
  <si>
    <t>ｄ２</t>
    <phoneticPr fontId="4"/>
  </si>
  <si>
    <t>ｃ２</t>
    <phoneticPr fontId="4"/>
  </si>
  <si>
    <t>ｅ１</t>
    <phoneticPr fontId="4"/>
  </si>
  <si>
    <t>ｂ１</t>
    <phoneticPr fontId="4"/>
  </si>
  <si>
    <t>ｃ１</t>
    <phoneticPr fontId="4"/>
  </si>
  <si>
    <t>ｅ２</t>
    <phoneticPr fontId="4"/>
  </si>
  <si>
    <t>ｂ２</t>
    <phoneticPr fontId="4"/>
  </si>
  <si>
    <t>ａ２</t>
    <phoneticPr fontId="4"/>
  </si>
  <si>
    <t>ｄ１</t>
    <phoneticPr fontId="4"/>
  </si>
  <si>
    <t>き</t>
    <phoneticPr fontId="4"/>
  </si>
  <si>
    <t>け</t>
    <phoneticPr fontId="4"/>
  </si>
  <si>
    <t>く</t>
    <phoneticPr fontId="4"/>
  </si>
  <si>
    <t>【男子の部　フレンドリーリーグ】</t>
    <phoneticPr fontId="4"/>
  </si>
  <si>
    <t>ＦＡ</t>
    <phoneticPr fontId="4"/>
  </si>
  <si>
    <t>Ａ3位</t>
    <rPh sb="2" eb="3">
      <t>イ</t>
    </rPh>
    <phoneticPr fontId="4"/>
  </si>
  <si>
    <t>Ｄ3位</t>
    <rPh sb="2" eb="3">
      <t>イ</t>
    </rPh>
    <phoneticPr fontId="4"/>
  </si>
  <si>
    <t>Ｃ4位</t>
    <rPh sb="2" eb="3">
      <t>イ</t>
    </rPh>
    <phoneticPr fontId="4"/>
  </si>
  <si>
    <t>ＦＢ</t>
    <phoneticPr fontId="4"/>
  </si>
  <si>
    <t>Ｂ3位</t>
    <rPh sb="2" eb="3">
      <t>イ</t>
    </rPh>
    <phoneticPr fontId="4"/>
  </si>
  <si>
    <t>Ｅ3位</t>
    <rPh sb="2" eb="3">
      <t>イ</t>
    </rPh>
    <phoneticPr fontId="4"/>
  </si>
  <si>
    <t>Ａ4位</t>
    <rPh sb="2" eb="3">
      <t>イ</t>
    </rPh>
    <phoneticPr fontId="4"/>
  </si>
  <si>
    <t>ＦＣ</t>
    <phoneticPr fontId="4"/>
  </si>
  <si>
    <t>Ｃ3位</t>
    <rPh sb="2" eb="3">
      <t>イ</t>
    </rPh>
    <phoneticPr fontId="4"/>
  </si>
  <si>
    <t>Ｆ3位</t>
    <rPh sb="2" eb="3">
      <t>イ</t>
    </rPh>
    <phoneticPr fontId="4"/>
  </si>
  <si>
    <t>Ｂ4位</t>
    <rPh sb="2" eb="3">
      <t>イ</t>
    </rPh>
    <phoneticPr fontId="4"/>
  </si>
  <si>
    <t>【男子の部　フレンドリー決勝リーグ】</t>
    <rPh sb="1" eb="3">
      <t>ダンシ</t>
    </rPh>
    <rPh sb="4" eb="5">
      <t>ブ</t>
    </rPh>
    <rPh sb="12" eb="14">
      <t>ケッショウ</t>
    </rPh>
    <phoneticPr fontId="4"/>
  </si>
  <si>
    <t>ＦＤ</t>
    <phoneticPr fontId="4"/>
  </si>
  <si>
    <t>FＡ1位</t>
    <rPh sb="3" eb="4">
      <t>イ</t>
    </rPh>
    <phoneticPr fontId="4"/>
  </si>
  <si>
    <t>FＢ1位</t>
    <rPh sb="3" eb="4">
      <t>イ</t>
    </rPh>
    <phoneticPr fontId="4"/>
  </si>
  <si>
    <t>ＦＣ1位</t>
    <rPh sb="3" eb="4">
      <t>イ</t>
    </rPh>
    <phoneticPr fontId="4"/>
  </si>
  <si>
    <t>【女子の部　フレンドリーリーグ】</t>
    <rPh sb="1" eb="3">
      <t>ジョシ</t>
    </rPh>
    <phoneticPr fontId="4"/>
  </si>
  <si>
    <t>ｆa</t>
    <phoneticPr fontId="4"/>
  </si>
  <si>
    <t>ア</t>
    <phoneticPr fontId="4"/>
  </si>
  <si>
    <t>ウ</t>
    <phoneticPr fontId="4"/>
  </si>
  <si>
    <t>a3位</t>
    <rPh sb="2" eb="3">
      <t>イ</t>
    </rPh>
    <phoneticPr fontId="4"/>
  </si>
  <si>
    <t>イ</t>
    <phoneticPr fontId="4"/>
  </si>
  <si>
    <t>ｄ3位</t>
    <rPh sb="2" eb="3">
      <t>イ</t>
    </rPh>
    <phoneticPr fontId="4"/>
  </si>
  <si>
    <t>ｂ4位</t>
    <rPh sb="2" eb="3">
      <t>イ</t>
    </rPh>
    <phoneticPr fontId="4"/>
  </si>
  <si>
    <t>ｆb</t>
    <phoneticPr fontId="4"/>
  </si>
  <si>
    <t>ｂ3位</t>
    <rPh sb="2" eb="3">
      <t>イ</t>
    </rPh>
    <phoneticPr fontId="4"/>
  </si>
  <si>
    <t>e3位</t>
    <rPh sb="2" eb="3">
      <t>イ</t>
    </rPh>
    <phoneticPr fontId="4"/>
  </si>
  <si>
    <t>ｃ4位</t>
    <rPh sb="2" eb="3">
      <t>イ</t>
    </rPh>
    <phoneticPr fontId="4"/>
  </si>
  <si>
    <t>ｆc</t>
    <phoneticPr fontId="4"/>
  </si>
  <si>
    <t>ｃ3位</t>
    <rPh sb="2" eb="3">
      <t>イ</t>
    </rPh>
    <phoneticPr fontId="4"/>
  </si>
  <si>
    <t>a4位</t>
    <rPh sb="2" eb="3">
      <t>イ</t>
    </rPh>
    <phoneticPr fontId="4"/>
  </si>
  <si>
    <t>ｄ4位</t>
    <rPh sb="2" eb="3">
      <t>イ</t>
    </rPh>
    <phoneticPr fontId="4"/>
  </si>
  <si>
    <t>【女子フレンドリー決勝リーグ】</t>
    <rPh sb="1" eb="3">
      <t>ジョシ</t>
    </rPh>
    <rPh sb="9" eb="11">
      <t>ケッショウ</t>
    </rPh>
    <phoneticPr fontId="4"/>
  </si>
  <si>
    <t>ｆd</t>
    <phoneticPr fontId="4"/>
  </si>
  <si>
    <t>fa1位</t>
    <rPh sb="3" eb="4">
      <t>イ</t>
    </rPh>
    <phoneticPr fontId="4"/>
  </si>
  <si>
    <t>ｆｂ1位</t>
    <rPh sb="3" eb="4">
      <t>イ</t>
    </rPh>
    <phoneticPr fontId="4"/>
  </si>
  <si>
    <t>ｆｃ1位</t>
    <rPh sb="3" eb="4">
      <t>イ</t>
    </rPh>
    <phoneticPr fontId="4"/>
  </si>
  <si>
    <t>Ｆ２</t>
    <phoneticPr fontId="4"/>
  </si>
  <si>
    <t>女子交流戦</t>
    <rPh sb="0" eb="2">
      <t>ジョシ</t>
    </rPh>
    <rPh sb="2" eb="5">
      <t>コウリュウセン</t>
    </rPh>
    <phoneticPr fontId="2"/>
  </si>
  <si>
    <t>ＦＢ①</t>
    <phoneticPr fontId="2"/>
  </si>
  <si>
    <t>ＦＡ①</t>
    <phoneticPr fontId="2"/>
  </si>
  <si>
    <t>ＦＣ①</t>
    <phoneticPr fontId="2"/>
  </si>
  <si>
    <t>ｆｂア</t>
    <phoneticPr fontId="2"/>
  </si>
  <si>
    <t>ｆｃア</t>
    <phoneticPr fontId="2"/>
  </si>
  <si>
    <t>ｆａア</t>
    <phoneticPr fontId="2"/>
  </si>
  <si>
    <t>ＦＣ②</t>
    <phoneticPr fontId="2"/>
  </si>
  <si>
    <t>ＦＢ②</t>
    <phoneticPr fontId="2"/>
  </si>
  <si>
    <t>ｆｂイ</t>
    <phoneticPr fontId="2"/>
  </si>
  <si>
    <t>ｆａイ</t>
    <phoneticPr fontId="2"/>
  </si>
  <si>
    <t>ｆｃイ</t>
    <phoneticPr fontId="2"/>
  </si>
  <si>
    <t>ＦＡ③</t>
    <phoneticPr fontId="2"/>
  </si>
  <si>
    <t>ＦＢ③</t>
    <phoneticPr fontId="2"/>
  </si>
  <si>
    <t>ＦＣ③</t>
    <phoneticPr fontId="2"/>
  </si>
  <si>
    <t>ｆａウ</t>
    <phoneticPr fontId="2"/>
  </si>
  <si>
    <t>ｆｂウ</t>
    <phoneticPr fontId="2"/>
  </si>
  <si>
    <t>ｆｃウ</t>
    <phoneticPr fontId="2"/>
  </si>
  <si>
    <t>FＤ①</t>
    <phoneticPr fontId="2"/>
  </si>
  <si>
    <t>ｆｄア</t>
    <phoneticPr fontId="2"/>
  </si>
  <si>
    <t>女子ｆ決勝リーグ</t>
    <rPh sb="0" eb="2">
      <t>ジョシ</t>
    </rPh>
    <rPh sb="3" eb="5">
      <t>ケッショウ</t>
    </rPh>
    <phoneticPr fontId="2"/>
  </si>
  <si>
    <t>ＦＤ②</t>
    <phoneticPr fontId="2"/>
  </si>
  <si>
    <t>ｆｄイ</t>
    <phoneticPr fontId="2"/>
  </si>
  <si>
    <t>ｆｄウ</t>
    <phoneticPr fontId="2"/>
  </si>
  <si>
    <t>ＦＤ③</t>
    <phoneticPr fontId="2"/>
  </si>
  <si>
    <t>●第１日目　８月５日(土)</t>
    <rPh sb="11" eb="12">
      <t>ツチ</t>
    </rPh>
    <phoneticPr fontId="4"/>
  </si>
  <si>
    <t>●第２日目　８月６日(日)</t>
    <phoneticPr fontId="4"/>
  </si>
  <si>
    <t>ＦＡ②</t>
    <phoneticPr fontId="2"/>
  </si>
  <si>
    <t>E1位</t>
    <rPh sb="2" eb="3">
      <t>イ</t>
    </rPh>
    <phoneticPr fontId="2"/>
  </si>
  <si>
    <t>C2位</t>
    <rPh sb="2" eb="3">
      <t>イ</t>
    </rPh>
    <phoneticPr fontId="2"/>
  </si>
  <si>
    <t>D2位</t>
    <rPh sb="2" eb="3">
      <t>イ</t>
    </rPh>
    <phoneticPr fontId="2"/>
  </si>
  <si>
    <t>F2位</t>
    <rPh sb="2" eb="3">
      <t>イ</t>
    </rPh>
    <phoneticPr fontId="2"/>
  </si>
  <si>
    <t>A2位</t>
    <rPh sb="2" eb="3">
      <t>イ</t>
    </rPh>
    <phoneticPr fontId="2"/>
  </si>
  <si>
    <t>E2位</t>
    <rPh sb="2" eb="3">
      <t>イ</t>
    </rPh>
    <phoneticPr fontId="2"/>
  </si>
  <si>
    <t>B2位</t>
    <rPh sb="2" eb="3">
      <t>イ</t>
    </rPh>
    <phoneticPr fontId="2"/>
  </si>
  <si>
    <t>F1位</t>
    <rPh sb="2" eb="3">
      <t>イ</t>
    </rPh>
    <phoneticPr fontId="2"/>
  </si>
  <si>
    <t>A3位</t>
    <rPh sb="2" eb="3">
      <t>イ</t>
    </rPh>
    <phoneticPr fontId="2"/>
  </si>
  <si>
    <t>D3位</t>
    <rPh sb="2" eb="3">
      <t>イ</t>
    </rPh>
    <phoneticPr fontId="2"/>
  </si>
  <si>
    <t>B3位</t>
    <rPh sb="2" eb="3">
      <t>イ</t>
    </rPh>
    <phoneticPr fontId="2"/>
  </si>
  <si>
    <t>E3位</t>
    <rPh sb="2" eb="3">
      <t>イ</t>
    </rPh>
    <phoneticPr fontId="2"/>
  </si>
  <si>
    <t>C3位</t>
    <rPh sb="2" eb="3">
      <t>イ</t>
    </rPh>
    <phoneticPr fontId="2"/>
  </si>
  <si>
    <t>F3位</t>
    <rPh sb="2" eb="3">
      <t>イ</t>
    </rPh>
    <phoneticPr fontId="2"/>
  </si>
  <si>
    <t>ａ3位</t>
    <rPh sb="2" eb="3">
      <t>イ</t>
    </rPh>
    <phoneticPr fontId="2"/>
  </si>
  <si>
    <t>ｄ3位</t>
    <rPh sb="2" eb="3">
      <t>イ</t>
    </rPh>
    <phoneticPr fontId="2"/>
  </si>
  <si>
    <t>ｂ3位</t>
    <rPh sb="2" eb="3">
      <t>イ</t>
    </rPh>
    <phoneticPr fontId="2"/>
  </si>
  <si>
    <t>ｅ3位</t>
    <rPh sb="2" eb="3">
      <t>イ</t>
    </rPh>
    <phoneticPr fontId="2"/>
  </si>
  <si>
    <t>ｃ3位</t>
    <rPh sb="2" eb="3">
      <t>イ</t>
    </rPh>
    <phoneticPr fontId="2"/>
  </si>
  <si>
    <t>ａ4位</t>
    <rPh sb="2" eb="3">
      <t>イ</t>
    </rPh>
    <phoneticPr fontId="2"/>
  </si>
  <si>
    <t>ｃ2位</t>
    <rPh sb="2" eb="3">
      <t>イ</t>
    </rPh>
    <phoneticPr fontId="2"/>
  </si>
  <si>
    <t>ｅ1位</t>
    <rPh sb="2" eb="3">
      <t>イ</t>
    </rPh>
    <phoneticPr fontId="2"/>
  </si>
  <si>
    <t>ａ1位</t>
    <rPh sb="2" eb="3">
      <t>イ</t>
    </rPh>
    <phoneticPr fontId="2"/>
  </si>
  <si>
    <t>ｄ2位</t>
    <rPh sb="2" eb="3">
      <t>イ</t>
    </rPh>
    <phoneticPr fontId="2"/>
  </si>
  <si>
    <t>ａ2位</t>
    <rPh sb="2" eb="3">
      <t>イ</t>
    </rPh>
    <phoneticPr fontId="2"/>
  </si>
  <si>
    <t>ｄ1位</t>
    <rPh sb="2" eb="3">
      <t>イ</t>
    </rPh>
    <phoneticPr fontId="2"/>
  </si>
  <si>
    <t>C4位</t>
    <rPh sb="2" eb="3">
      <t>イ</t>
    </rPh>
    <phoneticPr fontId="2"/>
  </si>
  <si>
    <t>B4位</t>
    <rPh sb="2" eb="3">
      <t>イ</t>
    </rPh>
    <phoneticPr fontId="2"/>
  </si>
  <si>
    <t>A4位</t>
    <rPh sb="2" eb="3">
      <t>イ</t>
    </rPh>
    <phoneticPr fontId="2"/>
  </si>
  <si>
    <t>ｂ4位</t>
    <rPh sb="2" eb="3">
      <t>イ</t>
    </rPh>
    <phoneticPr fontId="2"/>
  </si>
  <si>
    <t>A1位</t>
    <rPh sb="2" eb="3">
      <t>イ</t>
    </rPh>
    <phoneticPr fontId="2"/>
  </si>
  <si>
    <t>B1位</t>
    <rPh sb="2" eb="3">
      <t>イ</t>
    </rPh>
    <phoneticPr fontId="2"/>
  </si>
  <si>
    <t>あ勝者</t>
    <rPh sb="1" eb="3">
      <t>ショウシャ</t>
    </rPh>
    <phoneticPr fontId="2"/>
  </si>
  <si>
    <t>ｂ1</t>
    <phoneticPr fontId="2"/>
  </si>
  <si>
    <t>ｄ4位</t>
    <rPh sb="2" eb="3">
      <t>イ</t>
    </rPh>
    <phoneticPr fontId="2"/>
  </si>
  <si>
    <t>C1位</t>
    <rPh sb="2" eb="3">
      <t>イ</t>
    </rPh>
    <phoneticPr fontId="2"/>
  </si>
  <si>
    <t>D1位</t>
    <rPh sb="2" eb="3">
      <t>イ</t>
    </rPh>
    <phoneticPr fontId="2"/>
  </si>
  <si>
    <t>い勝者</t>
    <rPh sb="1" eb="3">
      <t>ショウシャ</t>
    </rPh>
    <phoneticPr fontId="2"/>
  </si>
  <si>
    <t>う敗者</t>
    <rPh sb="1" eb="3">
      <t>ハイシャ</t>
    </rPh>
    <phoneticPr fontId="2"/>
  </si>
  <si>
    <t>あ敗者</t>
    <rPh sb="1" eb="3">
      <t>ハイシャ</t>
    </rPh>
    <phoneticPr fontId="2"/>
  </si>
  <si>
    <t>い敗者</t>
    <rPh sb="1" eb="3">
      <t>ハイシャ</t>
    </rPh>
    <phoneticPr fontId="2"/>
  </si>
  <si>
    <t>か敗者</t>
    <rPh sb="1" eb="3">
      <t>ハイシャ</t>
    </rPh>
    <phoneticPr fontId="2"/>
  </si>
  <si>
    <t>7敗者</t>
    <rPh sb="1" eb="3">
      <t>ハイシャ</t>
    </rPh>
    <phoneticPr fontId="2"/>
  </si>
  <si>
    <t>8敗者</t>
    <rPh sb="1" eb="3">
      <t>ハイシャ</t>
    </rPh>
    <phoneticPr fontId="2"/>
  </si>
  <si>
    <t>9敗者</t>
    <rPh sb="1" eb="3">
      <t>ハイシャ</t>
    </rPh>
    <phoneticPr fontId="2"/>
  </si>
  <si>
    <t>10敗者</t>
    <rPh sb="2" eb="4">
      <t>ハイシャ</t>
    </rPh>
    <phoneticPr fontId="2"/>
  </si>
  <si>
    <t>え敗者</t>
    <rPh sb="1" eb="3">
      <t>ハイシャ</t>
    </rPh>
    <phoneticPr fontId="2"/>
  </si>
  <si>
    <t>お敗者</t>
    <rPh sb="1" eb="3">
      <t>ハイシャ</t>
    </rPh>
    <phoneticPr fontId="2"/>
  </si>
  <si>
    <t>FA1位</t>
    <rPh sb="3" eb="4">
      <t>イ</t>
    </rPh>
    <phoneticPr fontId="2"/>
  </si>
  <si>
    <t>FB1位</t>
    <rPh sb="3" eb="4">
      <t>イ</t>
    </rPh>
    <phoneticPr fontId="2"/>
  </si>
  <si>
    <t>fa1位</t>
    <rPh sb="3" eb="4">
      <t>イ</t>
    </rPh>
    <phoneticPr fontId="2"/>
  </si>
  <si>
    <t>こ勝者</t>
    <rPh sb="1" eb="3">
      <t>ショウシャ</t>
    </rPh>
    <phoneticPr fontId="2"/>
  </si>
  <si>
    <t>え勝者</t>
    <rPh sb="1" eb="3">
      <t>ショウシャ</t>
    </rPh>
    <phoneticPr fontId="2"/>
  </si>
  <si>
    <t>う勝者</t>
    <rPh sb="1" eb="3">
      <t>ショウシャ</t>
    </rPh>
    <phoneticPr fontId="2"/>
  </si>
  <si>
    <t>お勝者</t>
    <rPh sb="1" eb="3">
      <t>ショウシャ</t>
    </rPh>
    <phoneticPr fontId="2"/>
  </si>
  <si>
    <t>か勝者</t>
    <rPh sb="1" eb="3">
      <t>ショウシャ</t>
    </rPh>
    <phoneticPr fontId="2"/>
  </si>
  <si>
    <t>8勝者</t>
    <rPh sb="1" eb="3">
      <t>ショウシャ</t>
    </rPh>
    <phoneticPr fontId="2"/>
  </si>
  <si>
    <t>fb1位</t>
    <rPh sb="3" eb="4">
      <t>イ</t>
    </rPh>
    <phoneticPr fontId="2"/>
  </si>
  <si>
    <t>fc1位</t>
    <rPh sb="3" eb="4">
      <t>イ</t>
    </rPh>
    <phoneticPr fontId="2"/>
  </si>
  <si>
    <t>さ勝者</t>
    <rPh sb="1" eb="3">
      <t>ショウシャ</t>
    </rPh>
    <phoneticPr fontId="2"/>
  </si>
  <si>
    <t>FC1位</t>
    <rPh sb="3" eb="4">
      <t>イ</t>
    </rPh>
    <phoneticPr fontId="2"/>
  </si>
  <si>
    <t>ｅ2位</t>
    <rPh sb="2" eb="3">
      <t>イ</t>
    </rPh>
    <phoneticPr fontId="2"/>
  </si>
  <si>
    <t>ｂ2位</t>
    <rPh sb="2" eb="3">
      <t>イ</t>
    </rPh>
    <phoneticPr fontId="2"/>
  </si>
  <si>
    <t>1敗者</t>
    <rPh sb="1" eb="3">
      <t>ハイシャ</t>
    </rPh>
    <phoneticPr fontId="2"/>
  </si>
  <si>
    <t>2敗者</t>
    <rPh sb="1" eb="3">
      <t>ハイシャ</t>
    </rPh>
    <phoneticPr fontId="2"/>
  </si>
  <si>
    <t>3敗者</t>
    <rPh sb="1" eb="3">
      <t>ハイシャ</t>
    </rPh>
    <phoneticPr fontId="2"/>
  </si>
  <si>
    <t>4敗者</t>
    <rPh sb="1" eb="3">
      <t>ハイシャ</t>
    </rPh>
    <phoneticPr fontId="2"/>
  </si>
  <si>
    <t>ｃ4位</t>
    <rPh sb="2" eb="3">
      <t>イ</t>
    </rPh>
    <phoneticPr fontId="2"/>
  </si>
  <si>
    <t>１勝者</t>
    <rPh sb="1" eb="3">
      <t>ショウシャ</t>
    </rPh>
    <phoneticPr fontId="2"/>
  </si>
  <si>
    <t>2勝者</t>
    <rPh sb="1" eb="3">
      <t>ショウシャ</t>
    </rPh>
    <phoneticPr fontId="2"/>
  </si>
  <si>
    <t>3勝者</t>
    <rPh sb="1" eb="3">
      <t>ショウシャ</t>
    </rPh>
    <phoneticPr fontId="2"/>
  </si>
  <si>
    <t>4勝者</t>
    <rPh sb="1" eb="3">
      <t>ショウシャ</t>
    </rPh>
    <phoneticPr fontId="2"/>
  </si>
  <si>
    <t>ｃ1位</t>
    <rPh sb="2" eb="3">
      <t>イ</t>
    </rPh>
    <phoneticPr fontId="2"/>
  </si>
  <si>
    <t>7勝者</t>
    <rPh sb="1" eb="3">
      <t>ショウシャ</t>
    </rPh>
    <phoneticPr fontId="2"/>
  </si>
  <si>
    <t>10勝者</t>
    <rPh sb="2" eb="4">
      <t>ショウシャ</t>
    </rPh>
    <phoneticPr fontId="2"/>
  </si>
  <si>
    <t>9勝者</t>
    <rPh sb="1" eb="3">
      <t>ショウシャ</t>
    </rPh>
    <phoneticPr fontId="2"/>
  </si>
  <si>
    <t>14勝者</t>
    <rPh sb="2" eb="4">
      <t>ショウシャ</t>
    </rPh>
    <phoneticPr fontId="2"/>
  </si>
  <si>
    <t>13勝者</t>
    <rPh sb="2" eb="4">
      <t>ショウシャ</t>
    </rPh>
    <phoneticPr fontId="2"/>
  </si>
  <si>
    <t>※試合会場は午前８時００分開場。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</si>
</sst>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name val="ＭＳ 明朝"/>
      <family val="1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4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0" borderId="23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12" fillId="3" borderId="21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12" fillId="3" borderId="22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20" fontId="9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top" shrinkToFit="1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top" shrinkToFit="1"/>
    </xf>
    <xf numFmtId="0" fontId="12" fillId="0" borderId="22" xfId="0" applyFont="1" applyFill="1" applyBorder="1" applyAlignment="1">
      <alignment horizontal="center" vertical="top" shrinkToFit="1"/>
    </xf>
    <xf numFmtId="0" fontId="11" fillId="2" borderId="1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top" shrinkToFit="1"/>
    </xf>
    <xf numFmtId="0" fontId="12" fillId="2" borderId="22" xfId="0" applyFont="1" applyFill="1" applyBorder="1" applyAlignment="1">
      <alignment horizontal="center" vertical="top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10" fillId="4" borderId="10" xfId="0" applyFont="1" applyFill="1" applyBorder="1" applyAlignment="1">
      <alignment horizontal="center" vertical="center" shrinkToFit="1"/>
    </xf>
    <xf numFmtId="0" fontId="10" fillId="4" borderId="12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top" shrinkToFit="1"/>
    </xf>
    <xf numFmtId="0" fontId="12" fillId="3" borderId="22" xfId="0" applyFont="1" applyFill="1" applyBorder="1" applyAlignment="1">
      <alignment horizontal="center" vertical="top" shrinkToFit="1"/>
    </xf>
    <xf numFmtId="0" fontId="12" fillId="4" borderId="20" xfId="0" applyFont="1" applyFill="1" applyBorder="1" applyAlignment="1">
      <alignment horizontal="center" vertical="top" shrinkToFit="1"/>
    </xf>
    <xf numFmtId="0" fontId="12" fillId="4" borderId="21" xfId="0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0" fontId="12" fillId="4" borderId="22" xfId="0" applyFont="1" applyFill="1" applyBorder="1" applyAlignment="1">
      <alignment horizontal="center" vertical="top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textRotation="255" wrapText="1"/>
    </xf>
    <xf numFmtId="0" fontId="0" fillId="0" borderId="0" xfId="0" applyFill="1">
      <alignment vertical="center"/>
    </xf>
    <xf numFmtId="0" fontId="1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vertical="center" shrinkToFit="1"/>
    </xf>
    <xf numFmtId="0" fontId="16" fillId="0" borderId="0" xfId="1" applyFont="1" applyAlignment="1">
      <alignment horizontal="left" vertical="center"/>
    </xf>
    <xf numFmtId="0" fontId="17" fillId="0" borderId="1" xfId="1" applyFont="1" applyBorder="1" applyAlignment="1">
      <alignment vertical="center"/>
    </xf>
    <xf numFmtId="0" fontId="18" fillId="0" borderId="0" xfId="1" applyFont="1" applyAlignment="1">
      <alignment horizontal="left" vertical="center"/>
    </xf>
    <xf numFmtId="0" fontId="1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 textRotation="255" shrinkToFit="1"/>
    </xf>
    <xf numFmtId="0" fontId="19" fillId="0" borderId="30" xfId="1" applyFont="1" applyBorder="1" applyAlignment="1">
      <alignment horizontal="center" vertical="center" textRotation="255" shrinkToFit="1"/>
    </xf>
    <xf numFmtId="0" fontId="19" fillId="0" borderId="31" xfId="1" applyFont="1" applyBorder="1" applyAlignment="1">
      <alignment horizontal="center" vertical="center" textRotation="255" shrinkToFit="1"/>
    </xf>
    <xf numFmtId="0" fontId="15" fillId="0" borderId="10" xfId="1" applyFont="1" applyBorder="1" applyAlignment="1">
      <alignment horizontal="right" vertical="top"/>
    </xf>
    <xf numFmtId="0" fontId="15" fillId="0" borderId="11" xfId="1" applyFont="1" applyBorder="1" applyAlignment="1">
      <alignment horizontal="left" vertical="top"/>
    </xf>
    <xf numFmtId="0" fontId="15" fillId="0" borderId="11" xfId="1" applyFont="1" applyBorder="1" applyAlignment="1">
      <alignment horizontal="center" vertical="top"/>
    </xf>
    <xf numFmtId="0" fontId="15" fillId="0" borderId="23" xfId="1" applyFont="1" applyBorder="1" applyAlignment="1">
      <alignment horizontal="center" vertical="top"/>
    </xf>
    <xf numFmtId="0" fontId="15" fillId="0" borderId="12" xfId="1" applyFont="1" applyBorder="1" applyAlignment="1">
      <alignment horizontal="center" vertical="top"/>
    </xf>
    <xf numFmtId="0" fontId="15" fillId="0" borderId="15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8" xfId="1" applyFont="1" applyBorder="1" applyAlignment="1">
      <alignment horizontal="right" vertical="center" shrinkToFit="1"/>
    </xf>
    <xf numFmtId="0" fontId="15" fillId="0" borderId="21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50" xfId="1" applyFont="1" applyBorder="1" applyAlignment="1">
      <alignment horizontal="right" vertical="center" shrinkToFit="1"/>
    </xf>
    <xf numFmtId="0" fontId="15" fillId="0" borderId="5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 shrinkToFit="1"/>
    </xf>
    <xf numFmtId="0" fontId="17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5" fillId="0" borderId="16" xfId="1" applyFont="1" applyBorder="1" applyAlignment="1">
      <alignment horizontal="center" vertical="top"/>
    </xf>
    <xf numFmtId="0" fontId="15" fillId="0" borderId="15" xfId="1" applyFont="1" applyBorder="1" applyAlignment="1">
      <alignment horizontal="right" vertical="top"/>
    </xf>
    <xf numFmtId="0" fontId="15" fillId="0" borderId="0" xfId="1" applyFont="1" applyBorder="1" applyAlignment="1">
      <alignment horizontal="left" vertical="top"/>
    </xf>
    <xf numFmtId="0" fontId="17" fillId="0" borderId="0" xfId="1" applyFont="1" applyAlignment="1">
      <alignment vertical="center" shrinkToFit="1"/>
    </xf>
    <xf numFmtId="0" fontId="21" fillId="0" borderId="0" xfId="1" applyFont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17" fillId="0" borderId="0" xfId="1" applyFont="1" applyBorder="1" applyAlignment="1">
      <alignment vertical="center" shrinkToFit="1"/>
    </xf>
    <xf numFmtId="0" fontId="15" fillId="0" borderId="0" xfId="1" applyFont="1" applyBorder="1" applyAlignment="1">
      <alignment vertical="top"/>
    </xf>
    <xf numFmtId="0" fontId="15" fillId="0" borderId="0" xfId="1" applyFont="1" applyBorder="1" applyAlignment="1">
      <alignment horizontal="right" vertical="top"/>
    </xf>
    <xf numFmtId="0" fontId="15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vertical="center" shrinkToFit="1"/>
    </xf>
    <xf numFmtId="0" fontId="20" fillId="0" borderId="0" xfId="1" applyFont="1" applyBorder="1" applyAlignment="1">
      <alignment vertical="center" shrinkToFit="1"/>
    </xf>
    <xf numFmtId="0" fontId="22" fillId="0" borderId="0" xfId="1" applyFont="1" applyAlignment="1">
      <alignment horizontal="left" vertical="center"/>
    </xf>
    <xf numFmtId="0" fontId="15" fillId="0" borderId="25" xfId="1" applyFont="1" applyBorder="1" applyAlignment="1">
      <alignment vertical="center"/>
    </xf>
    <xf numFmtId="0" fontId="15" fillId="0" borderId="25" xfId="1" applyFont="1" applyBorder="1" applyAlignment="1">
      <alignment vertical="top"/>
    </xf>
    <xf numFmtId="0" fontId="8" fillId="0" borderId="25" xfId="1" applyFont="1" applyBorder="1" applyAlignment="1">
      <alignment vertical="center" shrinkToFit="1"/>
    </xf>
    <xf numFmtId="0" fontId="20" fillId="0" borderId="25" xfId="1" applyFont="1" applyBorder="1" applyAlignment="1">
      <alignment vertical="center" shrinkToFit="1"/>
    </xf>
    <xf numFmtId="0" fontId="18" fillId="0" borderId="0" xfId="1" applyFont="1" applyAlignment="1">
      <alignment horizontal="right" vertical="center"/>
    </xf>
    <xf numFmtId="0" fontId="15" fillId="0" borderId="10" xfId="1" applyFont="1" applyBorder="1" applyAlignment="1">
      <alignment horizontal="center" vertical="top"/>
    </xf>
    <xf numFmtId="0" fontId="23" fillId="0" borderId="0" xfId="1" applyFont="1" applyAlignment="1">
      <alignment horizontal="center" vertical="center"/>
    </xf>
    <xf numFmtId="0" fontId="16" fillId="0" borderId="0" xfId="1" applyBorder="1">
      <alignment vertical="center"/>
    </xf>
    <xf numFmtId="0" fontId="16" fillId="0" borderId="20" xfId="1" applyBorder="1">
      <alignment vertical="center"/>
    </xf>
    <xf numFmtId="0" fontId="16" fillId="0" borderId="10" xfId="1" applyBorder="1">
      <alignment vertical="center"/>
    </xf>
    <xf numFmtId="0" fontId="16" fillId="0" borderId="11" xfId="1" applyBorder="1">
      <alignment vertical="center"/>
    </xf>
    <xf numFmtId="0" fontId="16" fillId="0" borderId="23" xfId="1" applyBorder="1">
      <alignment vertical="center"/>
    </xf>
    <xf numFmtId="0" fontId="24" fillId="0" borderId="0" xfId="1" applyFont="1" applyFill="1" applyAlignment="1">
      <alignment vertical="center"/>
    </xf>
    <xf numFmtId="0" fontId="16" fillId="0" borderId="15" xfId="1" applyBorder="1">
      <alignment vertical="center"/>
    </xf>
    <xf numFmtId="0" fontId="16" fillId="0" borderId="16" xfId="1" applyBorder="1">
      <alignment vertical="center"/>
    </xf>
    <xf numFmtId="0" fontId="16" fillId="0" borderId="21" xfId="1" applyBorder="1">
      <alignment vertical="center"/>
    </xf>
    <xf numFmtId="0" fontId="16" fillId="0" borderId="45" xfId="1" applyBorder="1">
      <alignment vertical="center"/>
    </xf>
    <xf numFmtId="0" fontId="24" fillId="0" borderId="0" xfId="1" applyFont="1" applyFill="1" applyAlignment="1">
      <alignment horizontal="center" vertical="center"/>
    </xf>
    <xf numFmtId="0" fontId="16" fillId="0" borderId="0" xfId="1" applyFill="1">
      <alignment vertical="center"/>
    </xf>
    <xf numFmtId="0" fontId="16" fillId="0" borderId="0" xfId="1" applyBorder="1" applyAlignment="1">
      <alignment vertical="center" shrinkToFit="1"/>
    </xf>
    <xf numFmtId="0" fontId="16" fillId="0" borderId="0" xfId="1" applyBorder="1" applyAlignment="1">
      <alignment horizontal="center" vertical="center" shrinkToFit="1"/>
    </xf>
    <xf numFmtId="0" fontId="16" fillId="0" borderId="0" xfId="1" applyBorder="1" applyAlignment="1">
      <alignment vertical="center"/>
    </xf>
    <xf numFmtId="0" fontId="16" fillId="0" borderId="0" xfId="1" applyBorder="1" applyAlignment="1">
      <alignment horizontal="center" vertical="center"/>
    </xf>
    <xf numFmtId="0" fontId="16" fillId="0" borderId="15" xfId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21" xfId="1" applyFont="1" applyFill="1" applyBorder="1" applyAlignment="1">
      <alignment horizontal="center" vertical="center"/>
    </xf>
    <xf numFmtId="0" fontId="16" fillId="0" borderId="0" xfId="1" applyAlignment="1">
      <alignment vertical="center"/>
    </xf>
    <xf numFmtId="0" fontId="24" fillId="0" borderId="11" xfId="1" applyFont="1" applyFill="1" applyBorder="1" applyAlignment="1">
      <alignment vertical="center"/>
    </xf>
    <xf numFmtId="0" fontId="24" fillId="0" borderId="23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4" fillId="0" borderId="16" xfId="1" applyFont="1" applyFill="1" applyBorder="1" applyAlignment="1">
      <alignment vertical="center"/>
    </xf>
    <xf numFmtId="0" fontId="16" fillId="0" borderId="0" xfId="1" applyAlignment="1">
      <alignment horizontal="center" vertical="center"/>
    </xf>
    <xf numFmtId="0" fontId="16" fillId="0" borderId="16" xfId="1" applyBorder="1" applyAlignment="1">
      <alignment vertical="center"/>
    </xf>
    <xf numFmtId="0" fontId="15" fillId="0" borderId="0" xfId="1" applyFont="1" applyFill="1" applyBorder="1">
      <alignment vertical="center"/>
    </xf>
    <xf numFmtId="0" fontId="16" fillId="0" borderId="0" xfId="1" applyFill="1" applyBorder="1">
      <alignment vertical="center"/>
    </xf>
    <xf numFmtId="0" fontId="15" fillId="0" borderId="10" xfId="1" applyFont="1" applyBorder="1" applyAlignment="1">
      <alignment horizontal="right" vertical="top" shrinkToFit="1"/>
    </xf>
    <xf numFmtId="0" fontId="15" fillId="0" borderId="11" xfId="1" applyFont="1" applyBorder="1" applyAlignment="1">
      <alignment horizontal="left" vertical="top" shrinkToFit="1"/>
    </xf>
    <xf numFmtId="0" fontId="15" fillId="0" borderId="11" xfId="1" applyFont="1" applyBorder="1" applyAlignment="1">
      <alignment horizontal="center" vertical="top" shrinkToFit="1"/>
    </xf>
    <xf numFmtId="0" fontId="15" fillId="0" borderId="23" xfId="1" applyFont="1" applyBorder="1" applyAlignment="1">
      <alignment horizontal="center" vertical="top" shrinkToFit="1"/>
    </xf>
    <xf numFmtId="0" fontId="15" fillId="0" borderId="12" xfId="1" applyFont="1" applyBorder="1" applyAlignment="1">
      <alignment horizontal="center" vertical="top" shrinkToFit="1"/>
    </xf>
    <xf numFmtId="0" fontId="15" fillId="0" borderId="15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 shrinkToFit="1"/>
    </xf>
    <xf numFmtId="0" fontId="15" fillId="0" borderId="52" xfId="1" applyFont="1" applyBorder="1" applyAlignment="1">
      <alignment horizontal="center" vertical="center" shrinkToFit="1"/>
    </xf>
    <xf numFmtId="0" fontId="15" fillId="0" borderId="10" xfId="1" applyFont="1" applyBorder="1" applyAlignment="1">
      <alignment horizontal="center" vertical="top" shrinkToFit="1"/>
    </xf>
    <xf numFmtId="0" fontId="15" fillId="0" borderId="15" xfId="1" applyFont="1" applyBorder="1" applyAlignment="1">
      <alignment horizontal="center" vertical="top" shrinkToFit="1"/>
    </xf>
    <xf numFmtId="0" fontId="15" fillId="0" borderId="0" xfId="1" applyFont="1" applyAlignment="1">
      <alignment horizontal="center" vertical="top" shrinkToFit="1"/>
    </xf>
    <xf numFmtId="0" fontId="15" fillId="0" borderId="16" xfId="1" applyFont="1" applyBorder="1" applyAlignment="1">
      <alignment horizontal="center" vertical="top" shrinkToFit="1"/>
    </xf>
    <xf numFmtId="0" fontId="15" fillId="0" borderId="21" xfId="1" applyFont="1" applyBorder="1" applyAlignment="1">
      <alignment horizontal="center" vertical="top" shrinkToFit="1"/>
    </xf>
    <xf numFmtId="0" fontId="15" fillId="0" borderId="45" xfId="1" applyFont="1" applyBorder="1" applyAlignment="1">
      <alignment horizontal="center" vertical="top" shrinkToFit="1"/>
    </xf>
    <xf numFmtId="0" fontId="15" fillId="0" borderId="20" xfId="1" applyFont="1" applyBorder="1" applyAlignment="1">
      <alignment horizontal="center" vertical="top" shrinkToFit="1"/>
    </xf>
    <xf numFmtId="0" fontId="15" fillId="0" borderId="0" xfId="1" applyFont="1" applyBorder="1" applyAlignment="1">
      <alignment horizontal="center" vertical="top" shrinkToFit="1"/>
    </xf>
    <xf numFmtId="0" fontId="15" fillId="0" borderId="51" xfId="1" applyFont="1" applyBorder="1" applyAlignment="1">
      <alignment horizontal="center" vertical="top" shrinkToFit="1"/>
    </xf>
    <xf numFmtId="0" fontId="15" fillId="0" borderId="1" xfId="1" applyFont="1" applyBorder="1" applyAlignment="1">
      <alignment horizontal="center" vertical="top" shrinkToFit="1"/>
    </xf>
    <xf numFmtId="0" fontId="15" fillId="0" borderId="52" xfId="1" applyFont="1" applyBorder="1" applyAlignment="1">
      <alignment horizontal="center" vertical="top" shrinkToFit="1"/>
    </xf>
    <xf numFmtId="0" fontId="16" fillId="0" borderId="0" xfId="1" applyFill="1" applyBorder="1" applyAlignment="1">
      <alignment vertical="center"/>
    </xf>
    <xf numFmtId="0" fontId="17" fillId="0" borderId="0" xfId="1" applyFont="1" applyBorder="1" applyAlignment="1">
      <alignment horizontal="center" vertical="top" shrinkToFit="1"/>
    </xf>
    <xf numFmtId="0" fontId="15" fillId="0" borderId="0" xfId="1" applyFont="1" applyBorder="1" applyAlignment="1">
      <alignment horizontal="left" vertical="center"/>
    </xf>
    <xf numFmtId="0" fontId="15" fillId="0" borderId="10" xfId="1" applyFont="1" applyBorder="1" applyAlignment="1">
      <alignment horizontal="center" vertical="center" shrinkToFit="1"/>
    </xf>
    <xf numFmtId="0" fontId="15" fillId="0" borderId="11" xfId="1" applyFont="1" applyBorder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6" fillId="0" borderId="0" xfId="1" applyFill="1" applyBorder="1" applyAlignment="1">
      <alignment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4" borderId="15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wrapText="1" shrinkToFit="1"/>
    </xf>
    <xf numFmtId="0" fontId="11" fillId="4" borderId="15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8" xfId="0" applyFont="1" applyFill="1" applyBorder="1" applyAlignment="1">
      <alignment horizontal="center" vertical="center" textRotation="255" wrapText="1"/>
    </xf>
    <xf numFmtId="0" fontId="10" fillId="2" borderId="11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4" borderId="15" xfId="0" applyFont="1" applyFill="1" applyBorder="1" applyAlignment="1">
      <alignment horizontal="center" vertical="center" shrinkToFit="1"/>
    </xf>
    <xf numFmtId="0" fontId="10" fillId="4" borderId="16" xfId="0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20" fontId="9" fillId="0" borderId="9" xfId="0" applyNumberFormat="1" applyFont="1" applyFill="1" applyBorder="1" applyAlignment="1">
      <alignment horizontal="center" vertical="center"/>
    </xf>
    <xf numFmtId="20" fontId="9" fillId="0" borderId="14" xfId="0" applyNumberFormat="1" applyFont="1" applyFill="1" applyBorder="1" applyAlignment="1">
      <alignment horizontal="center" vertical="center"/>
    </xf>
    <xf numFmtId="20" fontId="9" fillId="0" borderId="1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textRotation="255" wrapText="1"/>
    </xf>
    <xf numFmtId="0" fontId="6" fillId="4" borderId="13" xfId="0" applyFont="1" applyFill="1" applyBorder="1" applyAlignment="1">
      <alignment horizontal="center" vertical="center" textRotation="255" wrapText="1"/>
    </xf>
    <xf numFmtId="0" fontId="6" fillId="4" borderId="18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13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 shrinkToFit="1"/>
    </xf>
    <xf numFmtId="0" fontId="11" fillId="0" borderId="17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wrapText="1" shrinkToFit="1"/>
    </xf>
    <xf numFmtId="0" fontId="10" fillId="3" borderId="16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textRotation="255" wrapText="1"/>
    </xf>
    <xf numFmtId="0" fontId="6" fillId="3" borderId="13" xfId="0" applyFont="1" applyFill="1" applyBorder="1" applyAlignment="1">
      <alignment horizontal="center" vertical="center" textRotation="255" wrapText="1"/>
    </xf>
    <xf numFmtId="0" fontId="6" fillId="3" borderId="18" xfId="0" applyFont="1" applyFill="1" applyBorder="1" applyAlignment="1">
      <alignment horizontal="center" vertical="center" textRotation="255" wrapText="1"/>
    </xf>
    <xf numFmtId="0" fontId="11" fillId="4" borderId="15" xfId="0" applyFont="1" applyFill="1" applyBorder="1" applyAlignment="1">
      <alignment horizontal="center" vertical="center" wrapText="1" shrinkToFit="1"/>
    </xf>
    <xf numFmtId="0" fontId="11" fillId="3" borderId="15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20" fontId="9" fillId="0" borderId="25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8" fillId="0" borderId="0" xfId="1" applyFont="1" applyAlignment="1">
      <alignment vertical="center" shrinkToFit="1"/>
    </xf>
    <xf numFmtId="0" fontId="18" fillId="0" borderId="1" xfId="1" applyFont="1" applyBorder="1" applyAlignment="1">
      <alignment vertical="center" shrinkToFit="1"/>
    </xf>
    <xf numFmtId="0" fontId="17" fillId="0" borderId="7" xfId="1" applyFont="1" applyBorder="1" applyAlignment="1">
      <alignment horizontal="center" vertical="center" shrinkToFit="1"/>
    </xf>
    <xf numFmtId="0" fontId="17" fillId="0" borderId="5" xfId="1" applyFont="1" applyBorder="1" applyAlignment="1">
      <alignment horizontal="center" vertical="center" shrinkToFit="1"/>
    </xf>
    <xf numFmtId="0" fontId="17" fillId="0" borderId="4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20" fillId="0" borderId="36" xfId="1" applyFont="1" applyBorder="1" applyAlignment="1">
      <alignment horizontal="center" vertical="center" shrinkToFit="1"/>
    </xf>
    <xf numFmtId="0" fontId="20" fillId="0" borderId="41" xfId="1" applyFont="1" applyBorder="1" applyAlignment="1">
      <alignment horizontal="center" vertical="center" shrinkToFit="1"/>
    </xf>
    <xf numFmtId="0" fontId="20" fillId="0" borderId="47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0" borderId="45" xfId="1" applyFont="1" applyBorder="1" applyAlignment="1">
      <alignment horizontal="center" vertical="center" shrinkToFit="1"/>
    </xf>
    <xf numFmtId="0" fontId="8" fillId="0" borderId="35" xfId="1" applyFont="1" applyBorder="1" applyAlignment="1">
      <alignment horizontal="center" vertical="center" shrinkToFit="1"/>
    </xf>
    <xf numFmtId="0" fontId="8" fillId="0" borderId="40" xfId="1" applyFont="1" applyBorder="1" applyAlignment="1">
      <alignment horizontal="center" vertical="center" shrinkToFit="1"/>
    </xf>
    <xf numFmtId="0" fontId="8" fillId="0" borderId="46" xfId="1" applyFont="1" applyBorder="1" applyAlignment="1">
      <alignment horizontal="center" vertical="center" shrinkToFit="1"/>
    </xf>
    <xf numFmtId="0" fontId="17" fillId="0" borderId="8" xfId="1" applyFont="1" applyBorder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top"/>
    </xf>
    <xf numFmtId="0" fontId="15" fillId="0" borderId="33" xfId="1" applyFont="1" applyBorder="1" applyAlignment="1">
      <alignment horizontal="center" vertical="top"/>
    </xf>
    <xf numFmtId="0" fontId="15" fillId="0" borderId="34" xfId="1" applyFont="1" applyBorder="1" applyAlignment="1">
      <alignment horizontal="center" vertical="top"/>
    </xf>
    <xf numFmtId="0" fontId="15" fillId="0" borderId="37" xfId="1" applyFont="1" applyBorder="1" applyAlignment="1">
      <alignment horizontal="center" vertical="top"/>
    </xf>
    <xf numFmtId="0" fontId="15" fillId="0" borderId="38" xfId="1" applyFont="1" applyBorder="1" applyAlignment="1">
      <alignment horizontal="center" vertical="top"/>
    </xf>
    <xf numFmtId="0" fontId="15" fillId="0" borderId="39" xfId="1" applyFont="1" applyBorder="1" applyAlignment="1">
      <alignment horizontal="center" vertical="top"/>
    </xf>
    <xf numFmtId="0" fontId="15" fillId="0" borderId="42" xfId="1" applyFont="1" applyBorder="1" applyAlignment="1">
      <alignment horizontal="center" vertical="top"/>
    </xf>
    <xf numFmtId="0" fontId="15" fillId="0" borderId="43" xfId="1" applyFont="1" applyBorder="1" applyAlignment="1">
      <alignment horizontal="center" vertical="top"/>
    </xf>
    <xf numFmtId="0" fontId="15" fillId="0" borderId="44" xfId="1" applyFont="1" applyBorder="1" applyAlignment="1">
      <alignment horizontal="center" vertical="top"/>
    </xf>
    <xf numFmtId="0" fontId="15" fillId="0" borderId="1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/>
    </xf>
    <xf numFmtId="0" fontId="15" fillId="0" borderId="48" xfId="1" applyFont="1" applyBorder="1" applyAlignment="1">
      <alignment horizontal="center" vertical="top"/>
    </xf>
    <xf numFmtId="0" fontId="15" fillId="0" borderId="49" xfId="1" applyFont="1" applyBorder="1" applyAlignment="1">
      <alignment horizontal="center" vertical="top"/>
    </xf>
    <xf numFmtId="0" fontId="15" fillId="0" borderId="53" xfId="1" applyFont="1" applyBorder="1" applyAlignment="1">
      <alignment horizontal="center" vertical="top"/>
    </xf>
    <xf numFmtId="0" fontId="15" fillId="0" borderId="54" xfId="1" applyFont="1" applyBorder="1" applyAlignment="1">
      <alignment horizontal="center" vertical="top"/>
    </xf>
    <xf numFmtId="0" fontId="15" fillId="0" borderId="55" xfId="1" applyFont="1" applyBorder="1" applyAlignment="1">
      <alignment horizontal="center" vertical="top"/>
    </xf>
    <xf numFmtId="0" fontId="8" fillId="0" borderId="50" xfId="1" applyFont="1" applyBorder="1" applyAlignment="1">
      <alignment horizontal="center" vertical="center" shrinkToFit="1"/>
    </xf>
    <xf numFmtId="0" fontId="8" fillId="0" borderId="52" xfId="1" applyFont="1" applyBorder="1" applyAlignment="1">
      <alignment horizontal="center" vertical="center" shrinkToFit="1"/>
    </xf>
    <xf numFmtId="0" fontId="8" fillId="0" borderId="56" xfId="1" applyFont="1" applyBorder="1" applyAlignment="1">
      <alignment horizontal="center" vertical="center" shrinkToFit="1"/>
    </xf>
    <xf numFmtId="0" fontId="20" fillId="0" borderId="57" xfId="1" applyFont="1" applyBorder="1" applyAlignment="1">
      <alignment horizontal="center" vertical="center" shrinkToFit="1"/>
    </xf>
    <xf numFmtId="0" fontId="17" fillId="0" borderId="5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7" fillId="0" borderId="58" xfId="1" applyFont="1" applyBorder="1" applyAlignment="1">
      <alignment horizontal="center" vertical="center" shrinkToFit="1"/>
    </xf>
    <xf numFmtId="0" fontId="17" fillId="0" borderId="0" xfId="1" applyFont="1" applyBorder="1" applyAlignment="1">
      <alignment horizontal="center" vertical="center" shrinkToFit="1"/>
    </xf>
    <xf numFmtId="0" fontId="17" fillId="0" borderId="59" xfId="1" applyFont="1" applyBorder="1" applyAlignment="1">
      <alignment horizontal="center" vertical="center" shrinkToFit="1"/>
    </xf>
    <xf numFmtId="0" fontId="17" fillId="0" borderId="60" xfId="1" applyFont="1" applyBorder="1" applyAlignment="1">
      <alignment horizontal="center" vertical="center" shrinkToFit="1"/>
    </xf>
    <xf numFmtId="0" fontId="17" fillId="0" borderId="61" xfId="1" applyFont="1" applyBorder="1" applyAlignment="1">
      <alignment horizontal="center" vertical="center" shrinkToFit="1"/>
    </xf>
    <xf numFmtId="0" fontId="17" fillId="0" borderId="26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7" fillId="0" borderId="23" xfId="1" applyFont="1" applyBorder="1" applyAlignment="1">
      <alignment horizontal="center" vertical="center" shrinkToFit="1"/>
    </xf>
    <xf numFmtId="0" fontId="15" fillId="0" borderId="62" xfId="1" applyFont="1" applyBorder="1" applyAlignment="1">
      <alignment horizontal="right" vertical="center" shrinkToFit="1"/>
    </xf>
    <xf numFmtId="0" fontId="15" fillId="0" borderId="21" xfId="1" applyFont="1" applyBorder="1" applyAlignment="1">
      <alignment horizontal="right" vertical="center" shrinkToFit="1"/>
    </xf>
    <xf numFmtId="0" fontId="15" fillId="0" borderId="45" xfId="1" applyFont="1" applyBorder="1" applyAlignment="1">
      <alignment horizontal="right" vertical="center" shrinkToFit="1"/>
    </xf>
    <xf numFmtId="0" fontId="15" fillId="0" borderId="28" xfId="1" applyFont="1" applyBorder="1" applyAlignment="1">
      <alignment horizontal="right" vertical="center" shrinkToFit="1"/>
    </xf>
    <xf numFmtId="0" fontId="15" fillId="0" borderId="1" xfId="1" applyFont="1" applyBorder="1" applyAlignment="1">
      <alignment horizontal="right" vertical="center" shrinkToFit="1"/>
    </xf>
    <xf numFmtId="0" fontId="15" fillId="0" borderId="52" xfId="1" applyFont="1" applyBorder="1" applyAlignment="1">
      <alignment horizontal="right" vertical="center" shrinkToFit="1"/>
    </xf>
    <xf numFmtId="0" fontId="15" fillId="0" borderId="15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 wrapText="1" shrinkToFit="1"/>
    </xf>
    <xf numFmtId="0" fontId="24" fillId="5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16" fillId="0" borderId="63" xfId="1" applyBorder="1" applyAlignment="1">
      <alignment horizontal="center" vertical="center" shrinkToFit="1"/>
    </xf>
    <xf numFmtId="0" fontId="16" fillId="0" borderId="61" xfId="1" applyBorder="1" applyAlignment="1">
      <alignment horizontal="center" vertical="center" shrinkToFit="1"/>
    </xf>
    <xf numFmtId="0" fontId="16" fillId="0" borderId="63" xfId="1" applyBorder="1" applyAlignment="1">
      <alignment horizontal="center" vertical="center"/>
    </xf>
    <xf numFmtId="0" fontId="16" fillId="0" borderId="61" xfId="1" applyBorder="1" applyAlignment="1">
      <alignment horizontal="center" vertical="center"/>
    </xf>
    <xf numFmtId="0" fontId="16" fillId="0" borderId="11" xfId="1" applyBorder="1" applyAlignment="1">
      <alignment horizontal="center" vertical="center"/>
    </xf>
    <xf numFmtId="0" fontId="16" fillId="0" borderId="0" xfId="1" applyBorder="1" applyAlignment="1">
      <alignment horizontal="center" vertical="center"/>
    </xf>
    <xf numFmtId="0" fontId="24" fillId="5" borderId="0" xfId="1" applyFont="1" applyFill="1" applyBorder="1" applyAlignment="1">
      <alignment horizontal="center" vertical="center"/>
    </xf>
    <xf numFmtId="0" fontId="16" fillId="0" borderId="10" xfId="1" applyBorder="1" applyAlignment="1">
      <alignment horizontal="center" vertical="center"/>
    </xf>
    <xf numFmtId="0" fontId="16" fillId="0" borderId="23" xfId="1" applyBorder="1" applyAlignment="1">
      <alignment horizontal="center" vertical="center"/>
    </xf>
    <xf numFmtId="0" fontId="16" fillId="0" borderId="15" xfId="1" applyBorder="1" applyAlignment="1">
      <alignment horizontal="center" vertical="center"/>
    </xf>
    <xf numFmtId="0" fontId="16" fillId="0" borderId="16" xfId="1" applyBorder="1" applyAlignment="1">
      <alignment horizontal="center" vertical="center"/>
    </xf>
    <xf numFmtId="0" fontId="16" fillId="0" borderId="20" xfId="1" applyBorder="1" applyAlignment="1">
      <alignment horizontal="center" vertical="center"/>
    </xf>
    <xf numFmtId="0" fontId="16" fillId="0" borderId="45" xfId="1" applyBorder="1" applyAlignment="1">
      <alignment horizontal="center" vertical="center"/>
    </xf>
    <xf numFmtId="0" fontId="15" fillId="0" borderId="32" xfId="1" applyFont="1" applyBorder="1" applyAlignment="1">
      <alignment horizontal="center" vertical="top" shrinkToFit="1"/>
    </xf>
    <xf numFmtId="0" fontId="15" fillId="0" borderId="33" xfId="1" applyFont="1" applyBorder="1" applyAlignment="1">
      <alignment horizontal="center" vertical="top" shrinkToFit="1"/>
    </xf>
    <xf numFmtId="0" fontId="15" fillId="0" borderId="34" xfId="1" applyFont="1" applyBorder="1" applyAlignment="1">
      <alignment horizontal="center" vertical="top" shrinkToFit="1"/>
    </xf>
    <xf numFmtId="0" fontId="15" fillId="0" borderId="37" xfId="1" applyFont="1" applyBorder="1" applyAlignment="1">
      <alignment horizontal="center" vertical="top" shrinkToFit="1"/>
    </xf>
    <xf numFmtId="0" fontId="15" fillId="0" borderId="38" xfId="1" applyFont="1" applyBorder="1" applyAlignment="1">
      <alignment horizontal="center" vertical="top" shrinkToFit="1"/>
    </xf>
    <xf numFmtId="0" fontId="15" fillId="0" borderId="39" xfId="1" applyFont="1" applyBorder="1" applyAlignment="1">
      <alignment horizontal="center" vertical="top" shrinkToFit="1"/>
    </xf>
    <xf numFmtId="0" fontId="15" fillId="0" borderId="42" xfId="1" applyFont="1" applyBorder="1" applyAlignment="1">
      <alignment horizontal="center" vertical="top" shrinkToFit="1"/>
    </xf>
    <xf numFmtId="0" fontId="15" fillId="0" borderId="43" xfId="1" applyFont="1" applyBorder="1" applyAlignment="1">
      <alignment horizontal="center" vertical="top" shrinkToFit="1"/>
    </xf>
    <xf numFmtId="0" fontId="15" fillId="0" borderId="44" xfId="1" applyFont="1" applyBorder="1" applyAlignment="1">
      <alignment horizontal="center" vertical="top" shrinkToFit="1"/>
    </xf>
    <xf numFmtId="0" fontId="15" fillId="0" borderId="11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20" xfId="1" applyFont="1" applyBorder="1" applyAlignment="1">
      <alignment horizontal="center" vertical="center" shrinkToFit="1"/>
    </xf>
    <xf numFmtId="0" fontId="17" fillId="0" borderId="21" xfId="1" applyFont="1" applyBorder="1" applyAlignment="1">
      <alignment horizontal="center" vertical="center" shrinkToFit="1"/>
    </xf>
    <xf numFmtId="0" fontId="17" fillId="0" borderId="16" xfId="1" applyFont="1" applyBorder="1" applyAlignment="1">
      <alignment horizontal="center" vertical="center" shrinkToFit="1"/>
    </xf>
    <xf numFmtId="0" fontId="17" fillId="0" borderId="45" xfId="1" applyFont="1" applyBorder="1" applyAlignment="1">
      <alignment horizontal="center" vertical="center" shrinkToFit="1"/>
    </xf>
    <xf numFmtId="0" fontId="17" fillId="0" borderId="17" xfId="1" applyFont="1" applyBorder="1" applyAlignment="1">
      <alignment horizontal="center" vertical="center" shrinkToFit="1"/>
    </xf>
    <xf numFmtId="0" fontId="17" fillId="0" borderId="22" xfId="1" applyFont="1" applyBorder="1" applyAlignment="1">
      <alignment horizontal="center" vertical="center" shrinkToFit="1"/>
    </xf>
    <xf numFmtId="0" fontId="17" fillId="0" borderId="51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 shrinkToFit="1"/>
    </xf>
    <xf numFmtId="0" fontId="17" fillId="0" borderId="52" xfId="1" applyFont="1" applyBorder="1" applyAlignment="1">
      <alignment horizontal="center" vertical="center" shrinkToFit="1"/>
    </xf>
    <xf numFmtId="0" fontId="15" fillId="0" borderId="48" xfId="1" applyFont="1" applyBorder="1" applyAlignment="1">
      <alignment horizontal="center" vertical="top" shrinkToFit="1"/>
    </xf>
    <xf numFmtId="0" fontId="15" fillId="0" borderId="49" xfId="1" applyFont="1" applyBorder="1" applyAlignment="1">
      <alignment horizontal="center" vertical="top" shrinkToFit="1"/>
    </xf>
    <xf numFmtId="0" fontId="15" fillId="0" borderId="53" xfId="1" applyFont="1" applyBorder="1" applyAlignment="1">
      <alignment horizontal="center" vertical="top" shrinkToFit="1"/>
    </xf>
    <xf numFmtId="0" fontId="15" fillId="0" borderId="54" xfId="1" applyFont="1" applyBorder="1" applyAlignment="1">
      <alignment horizontal="center" vertical="top" shrinkToFit="1"/>
    </xf>
    <xf numFmtId="0" fontId="15" fillId="0" borderId="55" xfId="1" applyFont="1" applyBorder="1" applyAlignment="1">
      <alignment horizontal="center" vertical="top" shrinkToFit="1"/>
    </xf>
    <xf numFmtId="0" fontId="15" fillId="0" borderId="11" xfId="1" applyFont="1" applyBorder="1" applyAlignment="1">
      <alignment horizontal="center" vertical="top" shrinkToFit="1"/>
    </xf>
    <xf numFmtId="0" fontId="17" fillId="0" borderId="15" xfId="1" applyFont="1" applyBorder="1" applyAlignment="1">
      <alignment horizontal="center" vertical="top" shrinkToFit="1"/>
    </xf>
    <xf numFmtId="0" fontId="17" fillId="0" borderId="0" xfId="1" applyFont="1" applyAlignment="1">
      <alignment horizontal="center" vertical="top" shrinkToFit="1"/>
    </xf>
    <xf numFmtId="0" fontId="17" fillId="0" borderId="20" xfId="1" applyFont="1" applyBorder="1" applyAlignment="1">
      <alignment horizontal="center" vertical="top" shrinkToFit="1"/>
    </xf>
    <xf numFmtId="0" fontId="17" fillId="0" borderId="21" xfId="1" applyFont="1" applyBorder="1" applyAlignment="1">
      <alignment horizontal="center" vertical="top" shrinkToFit="1"/>
    </xf>
    <xf numFmtId="0" fontId="17" fillId="0" borderId="16" xfId="1" applyFont="1" applyBorder="1" applyAlignment="1">
      <alignment horizontal="center" vertical="top" shrinkToFit="1"/>
    </xf>
    <xf numFmtId="0" fontId="17" fillId="0" borderId="45" xfId="1" applyFont="1" applyBorder="1" applyAlignment="1">
      <alignment horizontal="center" vertical="top" shrinkToFit="1"/>
    </xf>
    <xf numFmtId="0" fontId="17" fillId="0" borderId="0" xfId="1" applyFont="1" applyBorder="1" applyAlignment="1">
      <alignment horizontal="center" vertical="top" shrinkToFit="1"/>
    </xf>
    <xf numFmtId="0" fontId="17" fillId="0" borderId="17" xfId="1" applyFont="1" applyBorder="1" applyAlignment="1">
      <alignment horizontal="center" vertical="top" shrinkToFit="1"/>
    </xf>
    <xf numFmtId="0" fontId="17" fillId="0" borderId="22" xfId="1" applyFont="1" applyBorder="1" applyAlignment="1">
      <alignment horizontal="center" vertical="top" shrinkToFit="1"/>
    </xf>
    <xf numFmtId="0" fontId="17" fillId="0" borderId="51" xfId="1" applyFont="1" applyBorder="1" applyAlignment="1">
      <alignment horizontal="center" vertical="top" shrinkToFit="1"/>
    </xf>
    <xf numFmtId="0" fontId="17" fillId="0" borderId="1" xfId="1" applyFont="1" applyBorder="1" applyAlignment="1">
      <alignment horizontal="center" vertical="top" shrinkToFit="1"/>
    </xf>
    <xf numFmtId="0" fontId="17" fillId="0" borderId="52" xfId="1" applyFont="1" applyBorder="1" applyAlignment="1">
      <alignment horizontal="center" vertical="top" shrinkToFit="1"/>
    </xf>
    <xf numFmtId="0" fontId="15" fillId="0" borderId="32" xfId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shrinkToFit="1"/>
    </xf>
    <xf numFmtId="0" fontId="15" fillId="0" borderId="48" xfId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shrinkToFit="1"/>
    </xf>
    <xf numFmtId="0" fontId="15" fillId="0" borderId="53" xfId="1" applyFont="1" applyBorder="1" applyAlignment="1">
      <alignment horizontal="center" vertical="center" shrinkToFit="1"/>
    </xf>
    <xf numFmtId="0" fontId="15" fillId="0" borderId="54" xfId="1" applyFont="1" applyBorder="1" applyAlignment="1">
      <alignment horizontal="center" vertical="center" shrinkToFit="1"/>
    </xf>
    <xf numFmtId="0" fontId="15" fillId="0" borderId="55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H147"/>
  <sheetViews>
    <sheetView view="pageBreakPreview" topLeftCell="A115" zoomScale="60" zoomScaleNormal="50" workbookViewId="0">
      <selection activeCell="J118" sqref="J118"/>
    </sheetView>
  </sheetViews>
  <sheetFormatPr defaultRowHeight="14.4" x14ac:dyDescent="0.2"/>
  <cols>
    <col min="1" max="1" width="5.09765625" customWidth="1"/>
    <col min="2" max="2" width="10.59765625" customWidth="1"/>
    <col min="3" max="3" width="5.59765625" style="78" customWidth="1"/>
    <col min="4" max="4" width="12.59765625" customWidth="1"/>
    <col min="5" max="6" width="4.8984375" customWidth="1"/>
    <col min="7" max="7" width="4" customWidth="1"/>
    <col min="8" max="9" width="4.8984375" customWidth="1"/>
    <col min="10" max="10" width="12.59765625" customWidth="1"/>
    <col min="11" max="11" width="5.59765625" style="78" customWidth="1"/>
    <col min="12" max="12" width="12.59765625" customWidth="1"/>
    <col min="13" max="14" width="4.8984375" customWidth="1"/>
    <col min="15" max="15" width="3.8984375" customWidth="1"/>
    <col min="16" max="17" width="4.8984375" customWidth="1"/>
    <col min="18" max="18" width="12.59765625" customWidth="1"/>
    <col min="19" max="19" width="5.59765625" style="78" customWidth="1"/>
    <col min="20" max="20" width="12.59765625" customWidth="1"/>
    <col min="21" max="22" width="4.8984375" customWidth="1"/>
    <col min="23" max="23" width="3.8984375" customWidth="1"/>
    <col min="24" max="25" width="4.8984375" customWidth="1"/>
    <col min="26" max="26" width="12.59765625" customWidth="1"/>
    <col min="27" max="27" width="5.59765625" style="78" customWidth="1"/>
    <col min="28" max="28" width="12.59765625" customWidth="1"/>
    <col min="29" max="30" width="4.8984375" customWidth="1"/>
    <col min="31" max="31" width="3.8984375" customWidth="1"/>
    <col min="32" max="33" width="4.8984375" customWidth="1"/>
    <col min="34" max="34" width="12.59765625" customWidth="1"/>
  </cols>
  <sheetData>
    <row r="1" spans="1:34" ht="30" x14ac:dyDescent="0.2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</row>
    <row r="2" spans="1:34" ht="30" x14ac:dyDescent="0.2">
      <c r="A2" s="1"/>
      <c r="B2" s="1"/>
      <c r="C2" s="2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2"/>
      <c r="T2" s="1"/>
      <c r="U2" s="1"/>
      <c r="V2" s="1"/>
      <c r="W2" s="1"/>
      <c r="X2" s="1"/>
      <c r="Y2" s="1"/>
      <c r="Z2" s="1"/>
      <c r="AA2" s="2"/>
      <c r="AB2" s="1"/>
      <c r="AC2" s="1"/>
      <c r="AD2" s="1"/>
      <c r="AE2" s="1"/>
      <c r="AF2" s="1"/>
      <c r="AG2" s="1"/>
      <c r="AH2" s="1"/>
    </row>
    <row r="3" spans="1:34" x14ac:dyDescent="0.2">
      <c r="A3" s="263" t="s">
        <v>424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3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  <c r="AA3" s="4"/>
      <c r="AB3" s="3"/>
      <c r="AC3" s="3"/>
      <c r="AD3" s="3"/>
      <c r="AE3" s="3"/>
      <c r="AF3" s="3"/>
      <c r="AG3" s="3"/>
      <c r="AH3" s="3"/>
    </row>
    <row r="4" spans="1:34" ht="16.8" thickBot="1" x14ac:dyDescent="0.25">
      <c r="A4" s="264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5"/>
      <c r="M4" s="5"/>
      <c r="N4" s="5"/>
      <c r="O4" s="5"/>
      <c r="P4" s="5"/>
      <c r="Q4" s="5"/>
      <c r="R4" s="5"/>
      <c r="S4" s="6"/>
      <c r="T4" s="5"/>
      <c r="U4" s="5"/>
      <c r="V4" s="5"/>
      <c r="W4" s="5"/>
      <c r="X4" s="5"/>
      <c r="Y4" s="5"/>
      <c r="Z4" s="5"/>
      <c r="AA4" s="4"/>
      <c r="AB4" s="3"/>
      <c r="AC4" s="3"/>
      <c r="AD4" s="3"/>
      <c r="AE4" s="3"/>
      <c r="AF4" s="3"/>
      <c r="AG4" s="3"/>
      <c r="AH4" s="3"/>
    </row>
    <row r="5" spans="1:34" ht="45.75" customHeight="1" x14ac:dyDescent="0.2">
      <c r="A5" s="7" t="s">
        <v>1</v>
      </c>
      <c r="B5" s="8" t="s">
        <v>2</v>
      </c>
      <c r="C5" s="9" t="s">
        <v>3</v>
      </c>
      <c r="D5" s="265" t="s">
        <v>4</v>
      </c>
      <c r="E5" s="266"/>
      <c r="F5" s="266"/>
      <c r="G5" s="266"/>
      <c r="H5" s="266"/>
      <c r="I5" s="266"/>
      <c r="J5" s="267"/>
      <c r="K5" s="9" t="s">
        <v>3</v>
      </c>
      <c r="L5" s="268" t="s">
        <v>5</v>
      </c>
      <c r="M5" s="266"/>
      <c r="N5" s="266"/>
      <c r="O5" s="266"/>
      <c r="P5" s="266"/>
      <c r="Q5" s="266"/>
      <c r="R5" s="267"/>
      <c r="S5" s="9" t="s">
        <v>3</v>
      </c>
      <c r="T5" s="265" t="s">
        <v>6</v>
      </c>
      <c r="U5" s="266"/>
      <c r="V5" s="266"/>
      <c r="W5" s="266"/>
      <c r="X5" s="266"/>
      <c r="Y5" s="266"/>
      <c r="Z5" s="267"/>
      <c r="AA5" s="9" t="s">
        <v>3</v>
      </c>
      <c r="AB5" s="265" t="s">
        <v>7</v>
      </c>
      <c r="AC5" s="266"/>
      <c r="AD5" s="266"/>
      <c r="AE5" s="266"/>
      <c r="AF5" s="266"/>
      <c r="AG5" s="266"/>
      <c r="AH5" s="267"/>
    </row>
    <row r="6" spans="1:34" ht="45.75" customHeight="1" x14ac:dyDescent="0.2">
      <c r="A6" s="246">
        <v>1</v>
      </c>
      <c r="B6" s="249">
        <v>0.39583333333333331</v>
      </c>
      <c r="C6" s="259" t="s">
        <v>8</v>
      </c>
      <c r="D6" s="10" t="s">
        <v>9</v>
      </c>
      <c r="E6" s="255" t="s">
        <v>10</v>
      </c>
      <c r="F6" s="255"/>
      <c r="G6" s="255"/>
      <c r="H6" s="255"/>
      <c r="I6" s="255"/>
      <c r="J6" s="11" t="s">
        <v>11</v>
      </c>
      <c r="K6" s="259" t="s">
        <v>12</v>
      </c>
      <c r="L6" s="10" t="s">
        <v>13</v>
      </c>
      <c r="M6" s="255" t="s">
        <v>10</v>
      </c>
      <c r="N6" s="255"/>
      <c r="O6" s="255"/>
      <c r="P6" s="255"/>
      <c r="Q6" s="255"/>
      <c r="R6" s="11" t="s">
        <v>14</v>
      </c>
      <c r="S6" s="259" t="s">
        <v>15</v>
      </c>
      <c r="T6" s="10" t="s">
        <v>16</v>
      </c>
      <c r="U6" s="255" t="s">
        <v>10</v>
      </c>
      <c r="V6" s="255"/>
      <c r="W6" s="255"/>
      <c r="X6" s="255"/>
      <c r="Y6" s="255"/>
      <c r="Z6" s="11" t="s">
        <v>17</v>
      </c>
      <c r="AA6" s="259" t="s">
        <v>18</v>
      </c>
      <c r="AB6" s="10" t="s">
        <v>19</v>
      </c>
      <c r="AC6" s="255" t="s">
        <v>10</v>
      </c>
      <c r="AD6" s="255"/>
      <c r="AE6" s="255"/>
      <c r="AF6" s="255"/>
      <c r="AG6" s="255"/>
      <c r="AH6" s="11" t="s">
        <v>20</v>
      </c>
    </row>
    <row r="7" spans="1:34" ht="45.75" customHeight="1" x14ac:dyDescent="0.2">
      <c r="A7" s="247"/>
      <c r="B7" s="250"/>
      <c r="C7" s="260"/>
      <c r="D7" s="236" t="s">
        <v>21</v>
      </c>
      <c r="E7" s="237"/>
      <c r="F7" s="12"/>
      <c r="G7" s="13"/>
      <c r="H7" s="12"/>
      <c r="I7" s="238"/>
      <c r="J7" s="239" t="s">
        <v>22</v>
      </c>
      <c r="K7" s="260"/>
      <c r="L7" s="236" t="s">
        <v>23</v>
      </c>
      <c r="M7" s="237"/>
      <c r="N7" s="12"/>
      <c r="O7" s="13"/>
      <c r="P7" s="12"/>
      <c r="Q7" s="238"/>
      <c r="R7" s="239" t="s">
        <v>24</v>
      </c>
      <c r="S7" s="260"/>
      <c r="T7" s="236" t="s">
        <v>25</v>
      </c>
      <c r="U7" s="237"/>
      <c r="V7" s="12"/>
      <c r="W7" s="13"/>
      <c r="X7" s="12"/>
      <c r="Y7" s="238"/>
      <c r="Z7" s="239" t="s">
        <v>26</v>
      </c>
      <c r="AA7" s="260"/>
      <c r="AB7" s="236" t="s">
        <v>27</v>
      </c>
      <c r="AC7" s="237"/>
      <c r="AD7" s="12"/>
      <c r="AE7" s="13"/>
      <c r="AF7" s="12"/>
      <c r="AG7" s="238"/>
      <c r="AH7" s="239" t="s">
        <v>28</v>
      </c>
    </row>
    <row r="8" spans="1:34" ht="45.75" customHeight="1" x14ac:dyDescent="0.2">
      <c r="A8" s="247"/>
      <c r="B8" s="250"/>
      <c r="C8" s="260"/>
      <c r="D8" s="236"/>
      <c r="E8" s="237"/>
      <c r="F8" s="12"/>
      <c r="G8" s="13"/>
      <c r="H8" s="12"/>
      <c r="I8" s="238"/>
      <c r="J8" s="239"/>
      <c r="K8" s="260"/>
      <c r="L8" s="236"/>
      <c r="M8" s="237"/>
      <c r="N8" s="12"/>
      <c r="O8" s="13"/>
      <c r="P8" s="12"/>
      <c r="Q8" s="238"/>
      <c r="R8" s="239"/>
      <c r="S8" s="260"/>
      <c r="T8" s="236"/>
      <c r="U8" s="237"/>
      <c r="V8" s="12"/>
      <c r="W8" s="13"/>
      <c r="X8" s="12"/>
      <c r="Y8" s="238"/>
      <c r="Z8" s="239"/>
      <c r="AA8" s="260"/>
      <c r="AB8" s="236"/>
      <c r="AC8" s="237"/>
      <c r="AD8" s="12"/>
      <c r="AE8" s="13"/>
      <c r="AF8" s="12"/>
      <c r="AG8" s="238"/>
      <c r="AH8" s="239"/>
    </row>
    <row r="9" spans="1:34" s="18" customFormat="1" ht="45.75" customHeight="1" x14ac:dyDescent="0.2">
      <c r="A9" s="248"/>
      <c r="B9" s="251"/>
      <c r="C9" s="261"/>
      <c r="D9" s="14" t="s">
        <v>29</v>
      </c>
      <c r="E9" s="15"/>
      <c r="F9" s="16"/>
      <c r="G9" s="16"/>
      <c r="H9" s="16"/>
      <c r="I9" s="16"/>
      <c r="J9" s="17" t="s">
        <v>30</v>
      </c>
      <c r="K9" s="261"/>
      <c r="L9" s="14" t="s">
        <v>31</v>
      </c>
      <c r="M9" s="15"/>
      <c r="N9" s="16"/>
      <c r="O9" s="16"/>
      <c r="P9" s="16"/>
      <c r="Q9" s="16"/>
      <c r="R9" s="17" t="s">
        <v>32</v>
      </c>
      <c r="S9" s="261"/>
      <c r="T9" s="14" t="s">
        <v>33</v>
      </c>
      <c r="U9" s="15"/>
      <c r="V9" s="16"/>
      <c r="W9" s="16"/>
      <c r="X9" s="16"/>
      <c r="Y9" s="16"/>
      <c r="Z9" s="17" t="s">
        <v>34</v>
      </c>
      <c r="AA9" s="261"/>
      <c r="AB9" s="14" t="s">
        <v>31</v>
      </c>
      <c r="AC9" s="15"/>
      <c r="AD9" s="16"/>
      <c r="AE9" s="16"/>
      <c r="AF9" s="16"/>
      <c r="AG9" s="16"/>
      <c r="AH9" s="17" t="s">
        <v>35</v>
      </c>
    </row>
    <row r="10" spans="1:34" ht="45.75" customHeight="1" x14ac:dyDescent="0.2">
      <c r="A10" s="246">
        <v>2</v>
      </c>
      <c r="B10" s="249">
        <f>B6+"００：３５"</f>
        <v>0.4201388888888889</v>
      </c>
      <c r="C10" s="259" t="s">
        <v>36</v>
      </c>
      <c r="D10" s="10" t="s">
        <v>37</v>
      </c>
      <c r="E10" s="255" t="s">
        <v>10</v>
      </c>
      <c r="F10" s="255"/>
      <c r="G10" s="255"/>
      <c r="H10" s="255"/>
      <c r="I10" s="255"/>
      <c r="J10" s="11" t="s">
        <v>38</v>
      </c>
      <c r="K10" s="259" t="s">
        <v>39</v>
      </c>
      <c r="L10" s="10" t="s">
        <v>40</v>
      </c>
      <c r="M10" s="255" t="s">
        <v>10</v>
      </c>
      <c r="N10" s="255"/>
      <c r="O10" s="255"/>
      <c r="P10" s="255"/>
      <c r="Q10" s="255"/>
      <c r="R10" s="19" t="s">
        <v>41</v>
      </c>
      <c r="S10" s="259" t="s">
        <v>42</v>
      </c>
      <c r="T10" s="10" t="s">
        <v>43</v>
      </c>
      <c r="U10" s="255" t="s">
        <v>10</v>
      </c>
      <c r="V10" s="255"/>
      <c r="W10" s="255"/>
      <c r="X10" s="255"/>
      <c r="Y10" s="255"/>
      <c r="Z10" s="11" t="s">
        <v>44</v>
      </c>
      <c r="AA10" s="259" t="s">
        <v>45</v>
      </c>
      <c r="AB10" s="10" t="s">
        <v>46</v>
      </c>
      <c r="AC10" s="255" t="s">
        <v>10</v>
      </c>
      <c r="AD10" s="255"/>
      <c r="AE10" s="255"/>
      <c r="AF10" s="255"/>
      <c r="AG10" s="255"/>
      <c r="AH10" s="11" t="s">
        <v>47</v>
      </c>
    </row>
    <row r="11" spans="1:34" ht="45.75" customHeight="1" x14ac:dyDescent="0.2">
      <c r="A11" s="247"/>
      <c r="B11" s="250"/>
      <c r="C11" s="260"/>
      <c r="D11" s="236" t="s">
        <v>48</v>
      </c>
      <c r="E11" s="237"/>
      <c r="F11" s="12"/>
      <c r="G11" s="13"/>
      <c r="H11" s="12"/>
      <c r="I11" s="238"/>
      <c r="J11" s="239" t="s">
        <v>49</v>
      </c>
      <c r="K11" s="260"/>
      <c r="L11" s="236" t="s">
        <v>50</v>
      </c>
      <c r="M11" s="237"/>
      <c r="N11" s="12"/>
      <c r="O11" s="13"/>
      <c r="P11" s="12"/>
      <c r="Q11" s="238"/>
      <c r="R11" s="270" t="s">
        <v>51</v>
      </c>
      <c r="S11" s="260"/>
      <c r="T11" s="236" t="s">
        <v>52</v>
      </c>
      <c r="U11" s="237"/>
      <c r="V11" s="12"/>
      <c r="W11" s="13"/>
      <c r="X11" s="12"/>
      <c r="Y11" s="238"/>
      <c r="Z11" s="239" t="s">
        <v>53</v>
      </c>
      <c r="AA11" s="260"/>
      <c r="AB11" s="236" t="s">
        <v>54</v>
      </c>
      <c r="AC11" s="237"/>
      <c r="AD11" s="12"/>
      <c r="AE11" s="13"/>
      <c r="AF11" s="12"/>
      <c r="AG11" s="238"/>
      <c r="AH11" s="239" t="s">
        <v>55</v>
      </c>
    </row>
    <row r="12" spans="1:34" ht="45.75" customHeight="1" x14ac:dyDescent="0.2">
      <c r="A12" s="247"/>
      <c r="B12" s="250"/>
      <c r="C12" s="260"/>
      <c r="D12" s="236"/>
      <c r="E12" s="237"/>
      <c r="F12" s="12"/>
      <c r="G12" s="13"/>
      <c r="H12" s="12"/>
      <c r="I12" s="238"/>
      <c r="J12" s="239"/>
      <c r="K12" s="260"/>
      <c r="L12" s="236"/>
      <c r="M12" s="237"/>
      <c r="N12" s="12"/>
      <c r="O12" s="13"/>
      <c r="P12" s="12"/>
      <c r="Q12" s="238"/>
      <c r="R12" s="270"/>
      <c r="S12" s="260"/>
      <c r="T12" s="236"/>
      <c r="U12" s="237"/>
      <c r="V12" s="12"/>
      <c r="W12" s="13"/>
      <c r="X12" s="12"/>
      <c r="Y12" s="238"/>
      <c r="Z12" s="239"/>
      <c r="AA12" s="260"/>
      <c r="AB12" s="236"/>
      <c r="AC12" s="237"/>
      <c r="AD12" s="12"/>
      <c r="AE12" s="13"/>
      <c r="AF12" s="12"/>
      <c r="AG12" s="238"/>
      <c r="AH12" s="239"/>
    </row>
    <row r="13" spans="1:34" s="18" customFormat="1" ht="45.75" customHeight="1" x14ac:dyDescent="0.2">
      <c r="A13" s="248"/>
      <c r="B13" s="251"/>
      <c r="C13" s="261"/>
      <c r="D13" s="14" t="s">
        <v>56</v>
      </c>
      <c r="E13" s="15"/>
      <c r="F13" s="16"/>
      <c r="G13" s="16"/>
      <c r="H13" s="16"/>
      <c r="I13" s="16"/>
      <c r="J13" s="17" t="s">
        <v>57</v>
      </c>
      <c r="K13" s="261"/>
      <c r="L13" s="14" t="s">
        <v>58</v>
      </c>
      <c r="M13" s="15"/>
      <c r="N13" s="16"/>
      <c r="O13" s="16"/>
      <c r="P13" s="16"/>
      <c r="Q13" s="16"/>
      <c r="R13" s="17" t="s">
        <v>59</v>
      </c>
      <c r="S13" s="261"/>
      <c r="T13" s="14" t="s">
        <v>31</v>
      </c>
      <c r="U13" s="15"/>
      <c r="V13" s="16"/>
      <c r="W13" s="16"/>
      <c r="X13" s="16"/>
      <c r="Y13" s="16"/>
      <c r="Z13" s="17" t="s">
        <v>57</v>
      </c>
      <c r="AA13" s="261"/>
      <c r="AB13" s="14" t="s">
        <v>60</v>
      </c>
      <c r="AC13" s="15"/>
      <c r="AD13" s="16"/>
      <c r="AE13" s="16"/>
      <c r="AF13" s="16"/>
      <c r="AG13" s="16"/>
      <c r="AH13" s="17" t="s">
        <v>29</v>
      </c>
    </row>
    <row r="14" spans="1:34" ht="45.75" customHeight="1" x14ac:dyDescent="0.2">
      <c r="A14" s="246">
        <v>3</v>
      </c>
      <c r="B14" s="249">
        <f>B10+"００：３５"</f>
        <v>0.44444444444444448</v>
      </c>
      <c r="C14" s="259" t="s">
        <v>61</v>
      </c>
      <c r="D14" s="10" t="s">
        <v>62</v>
      </c>
      <c r="E14" s="255" t="s">
        <v>10</v>
      </c>
      <c r="F14" s="255"/>
      <c r="G14" s="255"/>
      <c r="H14" s="255"/>
      <c r="I14" s="255"/>
      <c r="J14" s="11" t="s">
        <v>63</v>
      </c>
      <c r="K14" s="226" t="s">
        <v>64</v>
      </c>
      <c r="L14" s="20" t="s">
        <v>65</v>
      </c>
      <c r="M14" s="229" t="s">
        <v>66</v>
      </c>
      <c r="N14" s="229"/>
      <c r="O14" s="229"/>
      <c r="P14" s="229"/>
      <c r="Q14" s="229"/>
      <c r="R14" s="21" t="s">
        <v>67</v>
      </c>
      <c r="S14" s="226" t="s">
        <v>68</v>
      </c>
      <c r="T14" s="20" t="s">
        <v>69</v>
      </c>
      <c r="U14" s="229" t="s">
        <v>66</v>
      </c>
      <c r="V14" s="229"/>
      <c r="W14" s="229"/>
      <c r="X14" s="229"/>
      <c r="Y14" s="229"/>
      <c r="Z14" s="21" t="s">
        <v>70</v>
      </c>
      <c r="AA14" s="226" t="s">
        <v>71</v>
      </c>
      <c r="AB14" s="20" t="s">
        <v>72</v>
      </c>
      <c r="AC14" s="229" t="s">
        <v>66</v>
      </c>
      <c r="AD14" s="229"/>
      <c r="AE14" s="229"/>
      <c r="AF14" s="229"/>
      <c r="AG14" s="229"/>
      <c r="AH14" s="21" t="s">
        <v>73</v>
      </c>
    </row>
    <row r="15" spans="1:34" ht="45.75" customHeight="1" x14ac:dyDescent="0.2">
      <c r="A15" s="247"/>
      <c r="B15" s="250"/>
      <c r="C15" s="260"/>
      <c r="D15" s="236" t="s">
        <v>74</v>
      </c>
      <c r="E15" s="237"/>
      <c r="F15" s="12"/>
      <c r="G15" s="13"/>
      <c r="H15" s="12"/>
      <c r="I15" s="238"/>
      <c r="J15" s="239" t="s">
        <v>75</v>
      </c>
      <c r="K15" s="227"/>
      <c r="L15" s="269" t="s">
        <v>25</v>
      </c>
      <c r="M15" s="231"/>
      <c r="N15" s="22"/>
      <c r="O15" s="23"/>
      <c r="P15" s="22"/>
      <c r="Q15" s="232"/>
      <c r="R15" s="234" t="s">
        <v>76</v>
      </c>
      <c r="S15" s="227"/>
      <c r="T15" s="230" t="s">
        <v>77</v>
      </c>
      <c r="U15" s="231"/>
      <c r="V15" s="22"/>
      <c r="W15" s="23"/>
      <c r="X15" s="22"/>
      <c r="Y15" s="232"/>
      <c r="Z15" s="234" t="s">
        <v>78</v>
      </c>
      <c r="AA15" s="227"/>
      <c r="AB15" s="269" t="s">
        <v>52</v>
      </c>
      <c r="AC15" s="231"/>
      <c r="AD15" s="22"/>
      <c r="AE15" s="23"/>
      <c r="AF15" s="22"/>
      <c r="AG15" s="232"/>
      <c r="AH15" s="234" t="s">
        <v>26</v>
      </c>
    </row>
    <row r="16" spans="1:34" ht="45.75" customHeight="1" x14ac:dyDescent="0.2">
      <c r="A16" s="247"/>
      <c r="B16" s="250"/>
      <c r="C16" s="260"/>
      <c r="D16" s="236"/>
      <c r="E16" s="237"/>
      <c r="F16" s="12"/>
      <c r="G16" s="13"/>
      <c r="H16" s="12"/>
      <c r="I16" s="238"/>
      <c r="J16" s="239"/>
      <c r="K16" s="227"/>
      <c r="L16" s="269"/>
      <c r="M16" s="231"/>
      <c r="N16" s="22"/>
      <c r="O16" s="23"/>
      <c r="P16" s="22"/>
      <c r="Q16" s="232"/>
      <c r="R16" s="234"/>
      <c r="S16" s="227"/>
      <c r="T16" s="230"/>
      <c r="U16" s="231"/>
      <c r="V16" s="22"/>
      <c r="W16" s="23"/>
      <c r="X16" s="22"/>
      <c r="Y16" s="232"/>
      <c r="Z16" s="234"/>
      <c r="AA16" s="227"/>
      <c r="AB16" s="269"/>
      <c r="AC16" s="231"/>
      <c r="AD16" s="22"/>
      <c r="AE16" s="23"/>
      <c r="AF16" s="22"/>
      <c r="AG16" s="232"/>
      <c r="AH16" s="234"/>
    </row>
    <row r="17" spans="1:34" s="18" customFormat="1" ht="45.75" customHeight="1" x14ac:dyDescent="0.2">
      <c r="A17" s="248"/>
      <c r="B17" s="251"/>
      <c r="C17" s="261"/>
      <c r="D17" s="14" t="s">
        <v>58</v>
      </c>
      <c r="E17" s="15"/>
      <c r="F17" s="16"/>
      <c r="G17" s="16"/>
      <c r="H17" s="16"/>
      <c r="I17" s="16"/>
      <c r="J17" s="17" t="s">
        <v>56</v>
      </c>
      <c r="K17" s="228"/>
      <c r="L17" s="24" t="s">
        <v>33</v>
      </c>
      <c r="M17" s="25"/>
      <c r="N17" s="26"/>
      <c r="O17" s="26"/>
      <c r="P17" s="26"/>
      <c r="Q17" s="26"/>
      <c r="R17" s="27" t="s">
        <v>31</v>
      </c>
      <c r="S17" s="228"/>
      <c r="T17" s="24" t="s">
        <v>31</v>
      </c>
      <c r="U17" s="25"/>
      <c r="V17" s="26"/>
      <c r="W17" s="26"/>
      <c r="X17" s="26"/>
      <c r="Y17" s="26"/>
      <c r="Z17" s="27" t="s">
        <v>58</v>
      </c>
      <c r="AA17" s="228"/>
      <c r="AB17" s="24" t="s">
        <v>31</v>
      </c>
      <c r="AC17" s="25"/>
      <c r="AD17" s="26"/>
      <c r="AE17" s="26"/>
      <c r="AF17" s="26"/>
      <c r="AG17" s="26"/>
      <c r="AH17" s="27" t="s">
        <v>34</v>
      </c>
    </row>
    <row r="18" spans="1:34" ht="45.75" customHeight="1" x14ac:dyDescent="0.2">
      <c r="A18" s="246">
        <v>4</v>
      </c>
      <c r="B18" s="249">
        <f>B14+"００：３５"</f>
        <v>0.46875000000000006</v>
      </c>
      <c r="C18" s="226" t="s">
        <v>79</v>
      </c>
      <c r="D18" s="20" t="s">
        <v>80</v>
      </c>
      <c r="E18" s="229" t="s">
        <v>66</v>
      </c>
      <c r="F18" s="229"/>
      <c r="G18" s="229"/>
      <c r="H18" s="229"/>
      <c r="I18" s="229"/>
      <c r="J18" s="21" t="s">
        <v>81</v>
      </c>
      <c r="K18" s="226" t="s">
        <v>82</v>
      </c>
      <c r="L18" s="20" t="s">
        <v>83</v>
      </c>
      <c r="M18" s="229" t="s">
        <v>66</v>
      </c>
      <c r="N18" s="229"/>
      <c r="O18" s="229"/>
      <c r="P18" s="229"/>
      <c r="Q18" s="229"/>
      <c r="R18" s="21" t="s">
        <v>84</v>
      </c>
      <c r="S18" s="226" t="s">
        <v>85</v>
      </c>
      <c r="T18" s="20" t="s">
        <v>86</v>
      </c>
      <c r="U18" s="229" t="s">
        <v>66</v>
      </c>
      <c r="V18" s="229"/>
      <c r="W18" s="229"/>
      <c r="X18" s="229"/>
      <c r="Y18" s="229"/>
      <c r="Z18" s="21" t="s">
        <v>87</v>
      </c>
      <c r="AA18" s="226" t="s">
        <v>88</v>
      </c>
      <c r="AB18" s="20" t="s">
        <v>89</v>
      </c>
      <c r="AC18" s="229" t="s">
        <v>66</v>
      </c>
      <c r="AD18" s="229"/>
      <c r="AE18" s="229"/>
      <c r="AF18" s="229"/>
      <c r="AG18" s="229"/>
      <c r="AH18" s="21"/>
    </row>
    <row r="19" spans="1:34" ht="45.75" customHeight="1" x14ac:dyDescent="0.2">
      <c r="A19" s="247"/>
      <c r="B19" s="250"/>
      <c r="C19" s="227"/>
      <c r="D19" s="269" t="s">
        <v>55</v>
      </c>
      <c r="E19" s="231"/>
      <c r="F19" s="22"/>
      <c r="G19" s="23"/>
      <c r="H19" s="22"/>
      <c r="I19" s="232"/>
      <c r="J19" s="234" t="s">
        <v>48</v>
      </c>
      <c r="K19" s="227"/>
      <c r="L19" s="269" t="s">
        <v>90</v>
      </c>
      <c r="M19" s="231"/>
      <c r="N19" s="22"/>
      <c r="O19" s="23"/>
      <c r="P19" s="22"/>
      <c r="Q19" s="232"/>
      <c r="R19" s="234" t="s">
        <v>74</v>
      </c>
      <c r="S19" s="227"/>
      <c r="T19" s="269" t="s">
        <v>51</v>
      </c>
      <c r="U19" s="231"/>
      <c r="V19" s="22"/>
      <c r="W19" s="23"/>
      <c r="X19" s="22"/>
      <c r="Y19" s="232"/>
      <c r="Z19" s="234" t="s">
        <v>54</v>
      </c>
      <c r="AA19" s="227"/>
      <c r="AB19" s="230" t="s">
        <v>91</v>
      </c>
      <c r="AC19" s="231"/>
      <c r="AD19" s="22"/>
      <c r="AE19" s="23"/>
      <c r="AF19" s="22"/>
      <c r="AG19" s="232"/>
      <c r="AH19" s="234" t="s">
        <v>22</v>
      </c>
    </row>
    <row r="20" spans="1:34" ht="45.75" customHeight="1" x14ac:dyDescent="0.2">
      <c r="A20" s="247"/>
      <c r="B20" s="250"/>
      <c r="C20" s="227"/>
      <c r="D20" s="269"/>
      <c r="E20" s="231"/>
      <c r="F20" s="22"/>
      <c r="G20" s="23"/>
      <c r="H20" s="22"/>
      <c r="I20" s="232"/>
      <c r="J20" s="234"/>
      <c r="K20" s="227"/>
      <c r="L20" s="269"/>
      <c r="M20" s="231"/>
      <c r="N20" s="22"/>
      <c r="O20" s="23"/>
      <c r="P20" s="22"/>
      <c r="Q20" s="232"/>
      <c r="R20" s="234"/>
      <c r="S20" s="227"/>
      <c r="T20" s="269"/>
      <c r="U20" s="231"/>
      <c r="V20" s="22"/>
      <c r="W20" s="23"/>
      <c r="X20" s="22"/>
      <c r="Y20" s="232"/>
      <c r="Z20" s="234"/>
      <c r="AA20" s="227"/>
      <c r="AB20" s="230"/>
      <c r="AC20" s="231"/>
      <c r="AD20" s="22"/>
      <c r="AE20" s="23"/>
      <c r="AF20" s="22"/>
      <c r="AG20" s="232"/>
      <c r="AH20" s="234"/>
    </row>
    <row r="21" spans="1:34" s="18" customFormat="1" ht="45.75" customHeight="1" x14ac:dyDescent="0.2">
      <c r="A21" s="248"/>
      <c r="B21" s="251"/>
      <c r="C21" s="228"/>
      <c r="D21" s="24" t="s">
        <v>29</v>
      </c>
      <c r="E21" s="25"/>
      <c r="F21" s="26"/>
      <c r="G21" s="26"/>
      <c r="H21" s="26"/>
      <c r="I21" s="26"/>
      <c r="J21" s="27" t="s">
        <v>56</v>
      </c>
      <c r="K21" s="228"/>
      <c r="L21" s="24" t="s">
        <v>31</v>
      </c>
      <c r="M21" s="25"/>
      <c r="N21" s="26"/>
      <c r="O21" s="26"/>
      <c r="P21" s="26"/>
      <c r="Q21" s="26"/>
      <c r="R21" s="27" t="s">
        <v>58</v>
      </c>
      <c r="S21" s="228"/>
      <c r="T21" s="24"/>
      <c r="U21" s="25"/>
      <c r="V21" s="26"/>
      <c r="W21" s="26"/>
      <c r="X21" s="26"/>
      <c r="Y21" s="26"/>
      <c r="Z21" s="27"/>
      <c r="AA21" s="228"/>
      <c r="AB21" s="24"/>
      <c r="AC21" s="25"/>
      <c r="AD21" s="26"/>
      <c r="AE21" s="26"/>
      <c r="AF21" s="26"/>
      <c r="AG21" s="26"/>
      <c r="AH21" s="27"/>
    </row>
    <row r="22" spans="1:34" ht="45.75" customHeight="1" x14ac:dyDescent="0.2">
      <c r="A22" s="246">
        <v>5</v>
      </c>
      <c r="B22" s="249">
        <f>B18+"００：３５"</f>
        <v>0.49305555555555564</v>
      </c>
      <c r="C22" s="226" t="s">
        <v>92</v>
      </c>
      <c r="D22" s="20" t="s">
        <v>93</v>
      </c>
      <c r="E22" s="229" t="s">
        <v>66</v>
      </c>
      <c r="F22" s="229"/>
      <c r="G22" s="229"/>
      <c r="H22" s="229"/>
      <c r="I22" s="229"/>
      <c r="J22" s="21" t="s">
        <v>94</v>
      </c>
      <c r="K22" s="226" t="s">
        <v>95</v>
      </c>
      <c r="L22" s="20" t="s">
        <v>96</v>
      </c>
      <c r="M22" s="229" t="s">
        <v>66</v>
      </c>
      <c r="N22" s="229"/>
      <c r="O22" s="229"/>
      <c r="P22" s="229"/>
      <c r="Q22" s="229"/>
      <c r="R22" s="21" t="s">
        <v>97</v>
      </c>
      <c r="S22" s="259" t="s">
        <v>98</v>
      </c>
      <c r="T22" s="10" t="s">
        <v>99</v>
      </c>
      <c r="U22" s="255" t="s">
        <v>10</v>
      </c>
      <c r="V22" s="255"/>
      <c r="W22" s="255"/>
      <c r="X22" s="255"/>
      <c r="Y22" s="255"/>
      <c r="Z22" s="11" t="s">
        <v>100</v>
      </c>
      <c r="AA22" s="259" t="s">
        <v>101</v>
      </c>
      <c r="AB22" s="10" t="s">
        <v>102</v>
      </c>
      <c r="AC22" s="255" t="s">
        <v>10</v>
      </c>
      <c r="AD22" s="255"/>
      <c r="AE22" s="255"/>
      <c r="AF22" s="255"/>
      <c r="AG22" s="255"/>
      <c r="AH22" s="11" t="s">
        <v>103</v>
      </c>
    </row>
    <row r="23" spans="1:34" ht="45.75" customHeight="1" x14ac:dyDescent="0.2">
      <c r="A23" s="247"/>
      <c r="B23" s="250"/>
      <c r="C23" s="227"/>
      <c r="D23" s="269" t="s">
        <v>49</v>
      </c>
      <c r="E23" s="231"/>
      <c r="F23" s="22"/>
      <c r="G23" s="23"/>
      <c r="H23" s="22"/>
      <c r="I23" s="232"/>
      <c r="J23" s="234" t="s">
        <v>104</v>
      </c>
      <c r="K23" s="227"/>
      <c r="L23" s="269" t="s">
        <v>53</v>
      </c>
      <c r="M23" s="231"/>
      <c r="N23" s="22"/>
      <c r="O23" s="23"/>
      <c r="P23" s="22"/>
      <c r="Q23" s="232"/>
      <c r="R23" s="234" t="s">
        <v>105</v>
      </c>
      <c r="S23" s="260"/>
      <c r="T23" s="236" t="s">
        <v>22</v>
      </c>
      <c r="U23" s="237"/>
      <c r="V23" s="12"/>
      <c r="W23" s="13"/>
      <c r="X23" s="12"/>
      <c r="Y23" s="272"/>
      <c r="Z23" s="239" t="s">
        <v>52</v>
      </c>
      <c r="AA23" s="260"/>
      <c r="AB23" s="236" t="s">
        <v>106</v>
      </c>
      <c r="AC23" s="237"/>
      <c r="AD23" s="12"/>
      <c r="AE23" s="13"/>
      <c r="AF23" s="12"/>
      <c r="AG23" s="238"/>
      <c r="AH23" s="239" t="s">
        <v>54</v>
      </c>
    </row>
    <row r="24" spans="1:34" ht="45.75" customHeight="1" x14ac:dyDescent="0.2">
      <c r="A24" s="247"/>
      <c r="B24" s="250"/>
      <c r="C24" s="227"/>
      <c r="D24" s="269"/>
      <c r="E24" s="231"/>
      <c r="F24" s="22"/>
      <c r="G24" s="23"/>
      <c r="H24" s="22"/>
      <c r="I24" s="232"/>
      <c r="J24" s="234"/>
      <c r="K24" s="227"/>
      <c r="L24" s="269"/>
      <c r="M24" s="231"/>
      <c r="N24" s="22"/>
      <c r="O24" s="23"/>
      <c r="P24" s="22"/>
      <c r="Q24" s="232"/>
      <c r="R24" s="234"/>
      <c r="S24" s="260"/>
      <c r="T24" s="236"/>
      <c r="U24" s="237"/>
      <c r="V24" s="12"/>
      <c r="W24" s="13"/>
      <c r="X24" s="12"/>
      <c r="Y24" s="272"/>
      <c r="Z24" s="239"/>
      <c r="AA24" s="260"/>
      <c r="AB24" s="236"/>
      <c r="AC24" s="237"/>
      <c r="AD24" s="12"/>
      <c r="AE24" s="13"/>
      <c r="AF24" s="12"/>
      <c r="AG24" s="238"/>
      <c r="AH24" s="239"/>
    </row>
    <row r="25" spans="1:34" s="18" customFormat="1" ht="45.75" customHeight="1" x14ac:dyDescent="0.2">
      <c r="A25" s="248"/>
      <c r="B25" s="251"/>
      <c r="C25" s="228"/>
      <c r="D25" s="24" t="s">
        <v>57</v>
      </c>
      <c r="E25" s="25"/>
      <c r="F25" s="26"/>
      <c r="G25" s="26"/>
      <c r="H25" s="26"/>
      <c r="I25" s="26"/>
      <c r="J25" s="27" t="s">
        <v>107</v>
      </c>
      <c r="K25" s="228"/>
      <c r="L25" s="24" t="s">
        <v>57</v>
      </c>
      <c r="M25" s="25"/>
      <c r="N25" s="26"/>
      <c r="O25" s="26"/>
      <c r="P25" s="26"/>
      <c r="Q25" s="26"/>
      <c r="R25" s="27" t="s">
        <v>58</v>
      </c>
      <c r="S25" s="261"/>
      <c r="T25" s="14" t="s">
        <v>108</v>
      </c>
      <c r="U25" s="15"/>
      <c r="V25" s="16"/>
      <c r="W25" s="16"/>
      <c r="X25" s="16"/>
      <c r="Y25" s="16"/>
      <c r="Z25" s="17" t="s">
        <v>31</v>
      </c>
      <c r="AA25" s="261"/>
      <c r="AB25" s="14" t="s">
        <v>109</v>
      </c>
      <c r="AC25" s="15"/>
      <c r="AD25" s="16"/>
      <c r="AE25" s="16"/>
      <c r="AF25" s="16"/>
      <c r="AG25" s="16"/>
      <c r="AH25" s="17" t="s">
        <v>60</v>
      </c>
    </row>
    <row r="26" spans="1:34" ht="45.75" customHeight="1" x14ac:dyDescent="0.2">
      <c r="A26" s="246">
        <v>6</v>
      </c>
      <c r="B26" s="249">
        <f>B22+"００：３５"</f>
        <v>0.51736111111111116</v>
      </c>
      <c r="C26" s="259" t="s">
        <v>110</v>
      </c>
      <c r="D26" s="10" t="s">
        <v>111</v>
      </c>
      <c r="E26" s="255" t="s">
        <v>10</v>
      </c>
      <c r="F26" s="255"/>
      <c r="G26" s="255"/>
      <c r="H26" s="255"/>
      <c r="I26" s="255"/>
      <c r="J26" s="11" t="s">
        <v>112</v>
      </c>
      <c r="K26" s="259" t="s">
        <v>113</v>
      </c>
      <c r="L26" s="10" t="s">
        <v>114</v>
      </c>
      <c r="M26" s="255" t="s">
        <v>10</v>
      </c>
      <c r="N26" s="255"/>
      <c r="O26" s="255"/>
      <c r="P26" s="255"/>
      <c r="Q26" s="255"/>
      <c r="R26" s="11" t="s">
        <v>115</v>
      </c>
      <c r="S26" s="259" t="s">
        <v>116</v>
      </c>
      <c r="T26" s="10" t="s">
        <v>117</v>
      </c>
      <c r="U26" s="255" t="s">
        <v>10</v>
      </c>
      <c r="V26" s="255"/>
      <c r="W26" s="255"/>
      <c r="X26" s="255"/>
      <c r="Y26" s="255"/>
      <c r="Z26" s="11" t="s">
        <v>117</v>
      </c>
      <c r="AA26" s="259" t="s">
        <v>118</v>
      </c>
      <c r="AB26" s="10" t="s">
        <v>119</v>
      </c>
      <c r="AC26" s="255" t="s">
        <v>10</v>
      </c>
      <c r="AD26" s="255"/>
      <c r="AE26" s="255"/>
      <c r="AF26" s="255"/>
      <c r="AG26" s="255"/>
      <c r="AH26" s="11"/>
    </row>
    <row r="27" spans="1:34" ht="45.75" customHeight="1" x14ac:dyDescent="0.2">
      <c r="A27" s="247"/>
      <c r="B27" s="250"/>
      <c r="C27" s="260"/>
      <c r="D27" s="236" t="s">
        <v>26</v>
      </c>
      <c r="E27" s="237"/>
      <c r="F27" s="12"/>
      <c r="G27" s="13"/>
      <c r="H27" s="12"/>
      <c r="I27" s="238"/>
      <c r="J27" s="239" t="s">
        <v>74</v>
      </c>
      <c r="K27" s="260"/>
      <c r="L27" s="236" t="s">
        <v>120</v>
      </c>
      <c r="M27" s="237"/>
      <c r="N27" s="12"/>
      <c r="O27" s="13"/>
      <c r="P27" s="12"/>
      <c r="Q27" s="238"/>
      <c r="R27" s="239" t="s">
        <v>121</v>
      </c>
      <c r="S27" s="260"/>
      <c r="T27" s="236" t="s">
        <v>49</v>
      </c>
      <c r="U27" s="237"/>
      <c r="V27" s="12"/>
      <c r="W27" s="13"/>
      <c r="X27" s="12"/>
      <c r="Y27" s="238"/>
      <c r="Z27" s="239" t="s">
        <v>122</v>
      </c>
      <c r="AA27" s="260"/>
      <c r="AB27" s="271" t="s">
        <v>51</v>
      </c>
      <c r="AC27" s="237"/>
      <c r="AD27" s="12"/>
      <c r="AE27" s="13"/>
      <c r="AF27" s="12"/>
      <c r="AG27" s="238"/>
      <c r="AH27" s="239" t="s">
        <v>123</v>
      </c>
    </row>
    <row r="28" spans="1:34" ht="45.75" customHeight="1" x14ac:dyDescent="0.2">
      <c r="A28" s="247"/>
      <c r="B28" s="250"/>
      <c r="C28" s="260"/>
      <c r="D28" s="236"/>
      <c r="E28" s="237"/>
      <c r="F28" s="12"/>
      <c r="G28" s="13"/>
      <c r="H28" s="12"/>
      <c r="I28" s="238"/>
      <c r="J28" s="239"/>
      <c r="K28" s="260"/>
      <c r="L28" s="236"/>
      <c r="M28" s="237"/>
      <c r="N28" s="12"/>
      <c r="O28" s="13"/>
      <c r="P28" s="12"/>
      <c r="Q28" s="238"/>
      <c r="R28" s="239"/>
      <c r="S28" s="260"/>
      <c r="T28" s="236"/>
      <c r="U28" s="237"/>
      <c r="V28" s="12"/>
      <c r="W28" s="13"/>
      <c r="X28" s="12"/>
      <c r="Y28" s="238"/>
      <c r="Z28" s="239"/>
      <c r="AA28" s="260"/>
      <c r="AB28" s="271"/>
      <c r="AC28" s="237"/>
      <c r="AD28" s="12"/>
      <c r="AE28" s="13"/>
      <c r="AF28" s="12"/>
      <c r="AG28" s="238"/>
      <c r="AH28" s="239"/>
    </row>
    <row r="29" spans="1:34" s="18" customFormat="1" ht="45.75" customHeight="1" x14ac:dyDescent="0.2">
      <c r="A29" s="248"/>
      <c r="B29" s="251"/>
      <c r="C29" s="261"/>
      <c r="D29" s="14" t="s">
        <v>34</v>
      </c>
      <c r="E29" s="15"/>
      <c r="F29" s="16"/>
      <c r="G29" s="16"/>
      <c r="H29" s="16"/>
      <c r="I29" s="16"/>
      <c r="J29" s="17" t="s">
        <v>58</v>
      </c>
      <c r="K29" s="261"/>
      <c r="L29" s="14" t="s">
        <v>107</v>
      </c>
      <c r="M29" s="15"/>
      <c r="N29" s="16"/>
      <c r="O29" s="16"/>
      <c r="P29" s="16"/>
      <c r="Q29" s="16"/>
      <c r="R29" s="17" t="s">
        <v>56</v>
      </c>
      <c r="S29" s="261"/>
      <c r="T29" s="14" t="s">
        <v>57</v>
      </c>
      <c r="U29" s="15"/>
      <c r="V29" s="16"/>
      <c r="W29" s="16"/>
      <c r="X29" s="16"/>
      <c r="Y29" s="16"/>
      <c r="Z29" s="17" t="s">
        <v>124</v>
      </c>
      <c r="AA29" s="261"/>
      <c r="AB29" s="14" t="s">
        <v>59</v>
      </c>
      <c r="AC29" s="15"/>
      <c r="AD29" s="16"/>
      <c r="AE29" s="16"/>
      <c r="AF29" s="16"/>
      <c r="AG29" s="16"/>
      <c r="AH29" s="17" t="s">
        <v>125</v>
      </c>
    </row>
    <row r="30" spans="1:34" ht="45.75" customHeight="1" x14ac:dyDescent="0.2">
      <c r="A30" s="246">
        <v>7</v>
      </c>
      <c r="B30" s="249">
        <f>B26+"００：３５"</f>
        <v>0.54166666666666674</v>
      </c>
      <c r="C30" s="259" t="s">
        <v>126</v>
      </c>
      <c r="D30" s="10" t="s">
        <v>127</v>
      </c>
      <c r="E30" s="255" t="s">
        <v>10</v>
      </c>
      <c r="F30" s="255"/>
      <c r="G30" s="255"/>
      <c r="H30" s="255"/>
      <c r="I30" s="255"/>
      <c r="J30" s="11" t="s">
        <v>128</v>
      </c>
      <c r="K30" s="259" t="s">
        <v>129</v>
      </c>
      <c r="L30" s="28" t="s">
        <v>130</v>
      </c>
      <c r="M30" s="255" t="s">
        <v>10</v>
      </c>
      <c r="N30" s="255"/>
      <c r="O30" s="255"/>
      <c r="P30" s="255"/>
      <c r="Q30" s="255"/>
      <c r="R30" s="29" t="s">
        <v>131</v>
      </c>
      <c r="S30" s="259" t="s">
        <v>132</v>
      </c>
      <c r="T30" s="10" t="s">
        <v>133</v>
      </c>
      <c r="U30" s="255" t="s">
        <v>10</v>
      </c>
      <c r="V30" s="255"/>
      <c r="W30" s="255"/>
      <c r="X30" s="255"/>
      <c r="Y30" s="255"/>
      <c r="Z30" s="11" t="s">
        <v>134</v>
      </c>
      <c r="AA30" s="226" t="s">
        <v>135</v>
      </c>
      <c r="AB30" s="20" t="s">
        <v>136</v>
      </c>
      <c r="AC30" s="229" t="s">
        <v>66</v>
      </c>
      <c r="AD30" s="229"/>
      <c r="AE30" s="229"/>
      <c r="AF30" s="229"/>
      <c r="AG30" s="229"/>
      <c r="AH30" s="21" t="s">
        <v>137</v>
      </c>
    </row>
    <row r="31" spans="1:34" ht="45.75" customHeight="1" x14ac:dyDescent="0.2">
      <c r="A31" s="247"/>
      <c r="B31" s="250"/>
      <c r="C31" s="260"/>
      <c r="D31" s="236" t="s">
        <v>138</v>
      </c>
      <c r="E31" s="237"/>
      <c r="F31" s="12"/>
      <c r="G31" s="13"/>
      <c r="H31" s="12"/>
      <c r="I31" s="238"/>
      <c r="J31" s="239" t="s">
        <v>53</v>
      </c>
      <c r="K31" s="260"/>
      <c r="L31" s="236" t="s">
        <v>139</v>
      </c>
      <c r="M31" s="237"/>
      <c r="N31" s="12"/>
      <c r="O31" s="13"/>
      <c r="P31" s="12"/>
      <c r="Q31" s="238"/>
      <c r="R31" s="239" t="s">
        <v>55</v>
      </c>
      <c r="S31" s="260"/>
      <c r="T31" s="236" t="s">
        <v>25</v>
      </c>
      <c r="U31" s="237"/>
      <c r="V31" s="12"/>
      <c r="W31" s="13"/>
      <c r="X31" s="12"/>
      <c r="Y31" s="238"/>
      <c r="Z31" s="239" t="s">
        <v>75</v>
      </c>
      <c r="AA31" s="227"/>
      <c r="AB31" s="269" t="s">
        <v>76</v>
      </c>
      <c r="AC31" s="231"/>
      <c r="AD31" s="22"/>
      <c r="AE31" s="23"/>
      <c r="AF31" s="22"/>
      <c r="AG31" s="232"/>
      <c r="AH31" s="233" t="s">
        <v>51</v>
      </c>
    </row>
    <row r="32" spans="1:34" ht="45.75" customHeight="1" x14ac:dyDescent="0.2">
      <c r="A32" s="247"/>
      <c r="B32" s="250"/>
      <c r="C32" s="260"/>
      <c r="D32" s="236"/>
      <c r="E32" s="237"/>
      <c r="F32" s="12"/>
      <c r="G32" s="13"/>
      <c r="H32" s="12"/>
      <c r="I32" s="238"/>
      <c r="J32" s="239"/>
      <c r="K32" s="260"/>
      <c r="L32" s="236"/>
      <c r="M32" s="237"/>
      <c r="N32" s="12"/>
      <c r="O32" s="13"/>
      <c r="P32" s="12"/>
      <c r="Q32" s="238"/>
      <c r="R32" s="239"/>
      <c r="S32" s="260"/>
      <c r="T32" s="236"/>
      <c r="U32" s="237"/>
      <c r="V32" s="12"/>
      <c r="W32" s="13"/>
      <c r="X32" s="12"/>
      <c r="Y32" s="238"/>
      <c r="Z32" s="239"/>
      <c r="AA32" s="227"/>
      <c r="AB32" s="269"/>
      <c r="AC32" s="231"/>
      <c r="AD32" s="22"/>
      <c r="AE32" s="23"/>
      <c r="AF32" s="22"/>
      <c r="AG32" s="232"/>
      <c r="AH32" s="233"/>
    </row>
    <row r="33" spans="1:34" s="18" customFormat="1" ht="45.75" customHeight="1" x14ac:dyDescent="0.2">
      <c r="A33" s="248"/>
      <c r="B33" s="251"/>
      <c r="C33" s="261"/>
      <c r="D33" s="14" t="s">
        <v>29</v>
      </c>
      <c r="E33" s="15"/>
      <c r="F33" s="16"/>
      <c r="G33" s="16"/>
      <c r="H33" s="16"/>
      <c r="I33" s="16"/>
      <c r="J33" s="17" t="s">
        <v>57</v>
      </c>
      <c r="K33" s="261"/>
      <c r="L33" s="14" t="s">
        <v>31</v>
      </c>
      <c r="M33" s="15"/>
      <c r="N33" s="16"/>
      <c r="O33" s="16"/>
      <c r="P33" s="16"/>
      <c r="Q33" s="16"/>
      <c r="R33" s="17" t="s">
        <v>29</v>
      </c>
      <c r="S33" s="261"/>
      <c r="T33" s="14" t="s">
        <v>33</v>
      </c>
      <c r="U33" s="15"/>
      <c r="V33" s="16"/>
      <c r="W33" s="16"/>
      <c r="X33" s="16"/>
      <c r="Y33" s="16"/>
      <c r="Z33" s="17" t="s">
        <v>56</v>
      </c>
      <c r="AA33" s="228"/>
      <c r="AB33" s="24" t="s">
        <v>31</v>
      </c>
      <c r="AC33" s="25"/>
      <c r="AD33" s="26"/>
      <c r="AE33" s="26"/>
      <c r="AF33" s="26"/>
      <c r="AG33" s="26"/>
      <c r="AH33" s="27" t="s">
        <v>59</v>
      </c>
    </row>
    <row r="34" spans="1:34" ht="45.75" customHeight="1" x14ac:dyDescent="0.2">
      <c r="A34" s="246">
        <v>8</v>
      </c>
      <c r="B34" s="249">
        <f>B30+"００：３５"</f>
        <v>0.56597222222222232</v>
      </c>
      <c r="C34" s="226" t="s">
        <v>140</v>
      </c>
      <c r="D34" s="20" t="s">
        <v>141</v>
      </c>
      <c r="E34" s="229" t="s">
        <v>66</v>
      </c>
      <c r="F34" s="229"/>
      <c r="G34" s="229"/>
      <c r="H34" s="229"/>
      <c r="I34" s="229"/>
      <c r="J34" s="21" t="s">
        <v>142</v>
      </c>
      <c r="K34" s="226" t="s">
        <v>143</v>
      </c>
      <c r="L34" s="20" t="s">
        <v>144</v>
      </c>
      <c r="M34" s="229" t="s">
        <v>66</v>
      </c>
      <c r="N34" s="229"/>
      <c r="O34" s="229"/>
      <c r="P34" s="229"/>
      <c r="Q34" s="229"/>
      <c r="R34" s="21" t="s">
        <v>145</v>
      </c>
      <c r="S34" s="226" t="s">
        <v>146</v>
      </c>
      <c r="T34" s="20" t="s">
        <v>147</v>
      </c>
      <c r="U34" s="229" t="s">
        <v>66</v>
      </c>
      <c r="V34" s="229"/>
      <c r="W34" s="229"/>
      <c r="X34" s="229"/>
      <c r="Y34" s="229"/>
      <c r="Z34" s="21" t="s">
        <v>148</v>
      </c>
      <c r="AA34" s="226" t="s">
        <v>149</v>
      </c>
      <c r="AB34" s="20" t="s">
        <v>150</v>
      </c>
      <c r="AC34" s="229" t="s">
        <v>66</v>
      </c>
      <c r="AD34" s="229"/>
      <c r="AE34" s="229"/>
      <c r="AF34" s="229"/>
      <c r="AG34" s="229"/>
      <c r="AH34" s="21" t="s">
        <v>151</v>
      </c>
    </row>
    <row r="35" spans="1:34" ht="45.75" customHeight="1" x14ac:dyDescent="0.2">
      <c r="A35" s="247"/>
      <c r="B35" s="250"/>
      <c r="C35" s="227"/>
      <c r="D35" s="269" t="s">
        <v>78</v>
      </c>
      <c r="E35" s="231"/>
      <c r="F35" s="22"/>
      <c r="G35" s="23"/>
      <c r="H35" s="22"/>
      <c r="I35" s="232"/>
      <c r="J35" s="234" t="s">
        <v>152</v>
      </c>
      <c r="K35" s="227"/>
      <c r="L35" s="230" t="s">
        <v>26</v>
      </c>
      <c r="M35" s="231"/>
      <c r="N35" s="22"/>
      <c r="O35" s="23"/>
      <c r="P35" s="22"/>
      <c r="Q35" s="232"/>
      <c r="R35" s="234" t="s">
        <v>49</v>
      </c>
      <c r="S35" s="227"/>
      <c r="T35" s="269" t="s">
        <v>48</v>
      </c>
      <c r="U35" s="231"/>
      <c r="V35" s="22"/>
      <c r="W35" s="23"/>
      <c r="X35" s="22"/>
      <c r="Y35" s="232"/>
      <c r="Z35" s="234" t="s">
        <v>53</v>
      </c>
      <c r="AA35" s="227"/>
      <c r="AB35" s="269" t="s">
        <v>74</v>
      </c>
      <c r="AC35" s="231"/>
      <c r="AD35" s="22"/>
      <c r="AE35" s="23"/>
      <c r="AF35" s="22"/>
      <c r="AG35" s="232"/>
      <c r="AH35" s="234" t="s">
        <v>75</v>
      </c>
    </row>
    <row r="36" spans="1:34" ht="45.75" customHeight="1" x14ac:dyDescent="0.2">
      <c r="A36" s="247"/>
      <c r="B36" s="250"/>
      <c r="C36" s="227"/>
      <c r="D36" s="269"/>
      <c r="E36" s="231"/>
      <c r="F36" s="22"/>
      <c r="G36" s="23"/>
      <c r="H36" s="22"/>
      <c r="I36" s="232"/>
      <c r="J36" s="234"/>
      <c r="K36" s="227"/>
      <c r="L36" s="230"/>
      <c r="M36" s="231"/>
      <c r="N36" s="22"/>
      <c r="O36" s="23"/>
      <c r="P36" s="22"/>
      <c r="Q36" s="232"/>
      <c r="R36" s="234"/>
      <c r="S36" s="227"/>
      <c r="T36" s="269"/>
      <c r="U36" s="231"/>
      <c r="V36" s="22"/>
      <c r="W36" s="23"/>
      <c r="X36" s="22"/>
      <c r="Y36" s="232"/>
      <c r="Z36" s="234"/>
      <c r="AA36" s="227"/>
      <c r="AB36" s="269"/>
      <c r="AC36" s="231"/>
      <c r="AD36" s="22"/>
      <c r="AE36" s="23"/>
      <c r="AF36" s="22"/>
      <c r="AG36" s="232"/>
      <c r="AH36" s="234"/>
    </row>
    <row r="37" spans="1:34" s="18" customFormat="1" ht="45.75" customHeight="1" x14ac:dyDescent="0.2">
      <c r="A37" s="248"/>
      <c r="B37" s="251"/>
      <c r="C37" s="228"/>
      <c r="D37" s="24" t="s">
        <v>58</v>
      </c>
      <c r="E37" s="25"/>
      <c r="F37" s="26"/>
      <c r="G37" s="26"/>
      <c r="H37" s="26"/>
      <c r="I37" s="26"/>
      <c r="J37" s="27" t="s">
        <v>153</v>
      </c>
      <c r="K37" s="228"/>
      <c r="L37" s="24" t="s">
        <v>34</v>
      </c>
      <c r="M37" s="25"/>
      <c r="N37" s="26"/>
      <c r="O37" s="26"/>
      <c r="P37" s="26"/>
      <c r="Q37" s="26"/>
      <c r="R37" s="27" t="s">
        <v>57</v>
      </c>
      <c r="S37" s="228"/>
      <c r="T37" s="24" t="s">
        <v>56</v>
      </c>
      <c r="U37" s="25"/>
      <c r="V37" s="26"/>
      <c r="W37" s="26"/>
      <c r="X37" s="26"/>
      <c r="Y37" s="26"/>
      <c r="Z37" s="27" t="s">
        <v>57</v>
      </c>
      <c r="AA37" s="228"/>
      <c r="AB37" s="24" t="s">
        <v>58</v>
      </c>
      <c r="AC37" s="25"/>
      <c r="AD37" s="26"/>
      <c r="AE37" s="26"/>
      <c r="AF37" s="26"/>
      <c r="AG37" s="26"/>
      <c r="AH37" s="27" t="s">
        <v>56</v>
      </c>
    </row>
    <row r="38" spans="1:34" ht="45.75" customHeight="1" x14ac:dyDescent="0.2">
      <c r="A38" s="246">
        <v>9</v>
      </c>
      <c r="B38" s="249">
        <f>B34+"００：３５"</f>
        <v>0.5902777777777779</v>
      </c>
      <c r="C38" s="226" t="s">
        <v>154</v>
      </c>
      <c r="D38" s="20" t="s">
        <v>155</v>
      </c>
      <c r="E38" s="229" t="s">
        <v>66</v>
      </c>
      <c r="F38" s="229"/>
      <c r="G38" s="229"/>
      <c r="H38" s="229"/>
      <c r="I38" s="229"/>
      <c r="J38" s="21" t="s">
        <v>156</v>
      </c>
      <c r="K38" s="226" t="s">
        <v>157</v>
      </c>
      <c r="L38" s="20" t="s">
        <v>158</v>
      </c>
      <c r="M38" s="229" t="s">
        <v>66</v>
      </c>
      <c r="N38" s="229"/>
      <c r="O38" s="229"/>
      <c r="P38" s="229"/>
      <c r="Q38" s="229"/>
      <c r="R38" s="21" t="s">
        <v>159</v>
      </c>
      <c r="S38" s="226" t="s">
        <v>160</v>
      </c>
      <c r="T38" s="20" t="s">
        <v>161</v>
      </c>
      <c r="U38" s="229" t="s">
        <v>66</v>
      </c>
      <c r="V38" s="229"/>
      <c r="W38" s="229"/>
      <c r="X38" s="229"/>
      <c r="Y38" s="229"/>
      <c r="Z38" s="21" t="s">
        <v>162</v>
      </c>
      <c r="AA38" s="226" t="s">
        <v>163</v>
      </c>
      <c r="AB38" s="20" t="s">
        <v>164</v>
      </c>
      <c r="AC38" s="229" t="s">
        <v>66</v>
      </c>
      <c r="AD38" s="229"/>
      <c r="AE38" s="229"/>
      <c r="AF38" s="229"/>
      <c r="AG38" s="229"/>
      <c r="AH38" s="21" t="s">
        <v>165</v>
      </c>
    </row>
    <row r="39" spans="1:34" ht="45.75" customHeight="1" x14ac:dyDescent="0.2">
      <c r="A39" s="247"/>
      <c r="B39" s="250"/>
      <c r="C39" s="227"/>
      <c r="D39" s="269" t="s">
        <v>25</v>
      </c>
      <c r="E39" s="231"/>
      <c r="F39" s="22"/>
      <c r="G39" s="23"/>
      <c r="H39" s="22"/>
      <c r="I39" s="232"/>
      <c r="J39" s="234" t="s">
        <v>54</v>
      </c>
      <c r="K39" s="227"/>
      <c r="L39" s="230" t="s">
        <v>77</v>
      </c>
      <c r="M39" s="231"/>
      <c r="N39" s="22"/>
      <c r="O39" s="23"/>
      <c r="P39" s="22"/>
      <c r="Q39" s="232"/>
      <c r="R39" s="234" t="s">
        <v>22</v>
      </c>
      <c r="S39" s="227"/>
      <c r="T39" s="269" t="s">
        <v>52</v>
      </c>
      <c r="U39" s="231"/>
      <c r="V39" s="22"/>
      <c r="W39" s="23"/>
      <c r="X39" s="22"/>
      <c r="Y39" s="232"/>
      <c r="Z39" s="234" t="s">
        <v>120</v>
      </c>
      <c r="AA39" s="227"/>
      <c r="AB39" s="269" t="s">
        <v>55</v>
      </c>
      <c r="AC39" s="231"/>
      <c r="AD39" s="22"/>
      <c r="AE39" s="23"/>
      <c r="AF39" s="22"/>
      <c r="AG39" s="232"/>
      <c r="AH39" s="234" t="s">
        <v>105</v>
      </c>
    </row>
    <row r="40" spans="1:34" ht="45.75" customHeight="1" x14ac:dyDescent="0.2">
      <c r="A40" s="247"/>
      <c r="B40" s="250"/>
      <c r="C40" s="227"/>
      <c r="D40" s="269"/>
      <c r="E40" s="231"/>
      <c r="F40" s="22"/>
      <c r="G40" s="23"/>
      <c r="H40" s="22"/>
      <c r="I40" s="232"/>
      <c r="J40" s="234"/>
      <c r="K40" s="227"/>
      <c r="L40" s="230"/>
      <c r="M40" s="231"/>
      <c r="N40" s="22"/>
      <c r="O40" s="23"/>
      <c r="P40" s="22"/>
      <c r="Q40" s="232"/>
      <c r="R40" s="234"/>
      <c r="S40" s="227"/>
      <c r="T40" s="269"/>
      <c r="U40" s="231"/>
      <c r="V40" s="22"/>
      <c r="W40" s="23"/>
      <c r="X40" s="22"/>
      <c r="Y40" s="232"/>
      <c r="Z40" s="234"/>
      <c r="AA40" s="227"/>
      <c r="AB40" s="269"/>
      <c r="AC40" s="231"/>
      <c r="AD40" s="22"/>
      <c r="AE40" s="23"/>
      <c r="AF40" s="22"/>
      <c r="AG40" s="232"/>
      <c r="AH40" s="234"/>
    </row>
    <row r="41" spans="1:34" ht="45.75" customHeight="1" x14ac:dyDescent="0.2">
      <c r="A41" s="248"/>
      <c r="B41" s="251"/>
      <c r="C41" s="228"/>
      <c r="D41" s="24" t="s">
        <v>33</v>
      </c>
      <c r="E41" s="25"/>
      <c r="F41" s="26"/>
      <c r="G41" s="26"/>
      <c r="H41" s="26"/>
      <c r="I41" s="26"/>
      <c r="J41" s="27" t="s">
        <v>60</v>
      </c>
      <c r="K41" s="228"/>
      <c r="L41" s="24" t="s">
        <v>31</v>
      </c>
      <c r="M41" s="25"/>
      <c r="N41" s="26"/>
      <c r="O41" s="26"/>
      <c r="P41" s="26"/>
      <c r="Q41" s="26"/>
      <c r="R41" s="27" t="s">
        <v>30</v>
      </c>
      <c r="S41" s="228"/>
      <c r="T41" s="24" t="s">
        <v>31</v>
      </c>
      <c r="U41" s="25"/>
      <c r="V41" s="26"/>
      <c r="W41" s="26"/>
      <c r="X41" s="26"/>
      <c r="Y41" s="26"/>
      <c r="Z41" s="27" t="s">
        <v>107</v>
      </c>
      <c r="AA41" s="228"/>
      <c r="AB41" s="24" t="s">
        <v>29</v>
      </c>
      <c r="AC41" s="25"/>
      <c r="AD41" s="26"/>
      <c r="AE41" s="26"/>
      <c r="AF41" s="26"/>
      <c r="AG41" s="26"/>
      <c r="AH41" s="27" t="s">
        <v>58</v>
      </c>
    </row>
    <row r="42" spans="1:34" ht="45.75" customHeight="1" x14ac:dyDescent="0.2">
      <c r="A42" s="246">
        <v>10</v>
      </c>
      <c r="B42" s="249">
        <f>B38+"００：３５"</f>
        <v>0.61458333333333348</v>
      </c>
      <c r="C42" s="259" t="s">
        <v>166</v>
      </c>
      <c r="D42" s="10" t="s">
        <v>167</v>
      </c>
      <c r="E42" s="255" t="s">
        <v>10</v>
      </c>
      <c r="F42" s="255"/>
      <c r="G42" s="255"/>
      <c r="H42" s="255"/>
      <c r="I42" s="255"/>
      <c r="J42" s="11" t="s">
        <v>115</v>
      </c>
      <c r="K42" s="259" t="s">
        <v>168</v>
      </c>
      <c r="L42" s="10" t="s">
        <v>169</v>
      </c>
      <c r="M42" s="255" t="s">
        <v>10</v>
      </c>
      <c r="N42" s="255"/>
      <c r="O42" s="255"/>
      <c r="P42" s="255"/>
      <c r="Q42" s="255"/>
      <c r="R42" s="11" t="s">
        <v>170</v>
      </c>
      <c r="S42" s="259" t="s">
        <v>171</v>
      </c>
      <c r="T42" s="10" t="s">
        <v>172</v>
      </c>
      <c r="U42" s="255" t="s">
        <v>10</v>
      </c>
      <c r="V42" s="255"/>
      <c r="W42" s="255"/>
      <c r="X42" s="255"/>
      <c r="Y42" s="255"/>
      <c r="Z42" s="11" t="s">
        <v>173</v>
      </c>
      <c r="AA42" s="259" t="s">
        <v>174</v>
      </c>
      <c r="AB42" s="10" t="s">
        <v>175</v>
      </c>
      <c r="AC42" s="255" t="s">
        <v>10</v>
      </c>
      <c r="AD42" s="255"/>
      <c r="AE42" s="255"/>
      <c r="AF42" s="255"/>
      <c r="AG42" s="255"/>
      <c r="AH42" s="11" t="s">
        <v>176</v>
      </c>
    </row>
    <row r="43" spans="1:34" ht="45.75" customHeight="1" x14ac:dyDescent="0.2">
      <c r="A43" s="247"/>
      <c r="B43" s="250"/>
      <c r="C43" s="260"/>
      <c r="D43" s="236" t="s">
        <v>27</v>
      </c>
      <c r="E43" s="237"/>
      <c r="F43" s="12"/>
      <c r="G43" s="13"/>
      <c r="H43" s="12"/>
      <c r="I43" s="238"/>
      <c r="J43" s="239" t="s">
        <v>121</v>
      </c>
      <c r="K43" s="260"/>
      <c r="L43" s="236" t="s">
        <v>48</v>
      </c>
      <c r="M43" s="237"/>
      <c r="N43" s="12"/>
      <c r="O43" s="13"/>
      <c r="P43" s="12"/>
      <c r="Q43" s="238"/>
      <c r="R43" s="239" t="s">
        <v>177</v>
      </c>
      <c r="S43" s="260"/>
      <c r="T43" s="236" t="s">
        <v>50</v>
      </c>
      <c r="U43" s="237"/>
      <c r="V43" s="12"/>
      <c r="W43" s="13"/>
      <c r="X43" s="12"/>
      <c r="Y43" s="238"/>
      <c r="Z43" s="270" t="s">
        <v>123</v>
      </c>
      <c r="AA43" s="260"/>
      <c r="AB43" s="236" t="s">
        <v>138</v>
      </c>
      <c r="AC43" s="237"/>
      <c r="AD43" s="12"/>
      <c r="AE43" s="13"/>
      <c r="AF43" s="12"/>
      <c r="AG43" s="238"/>
      <c r="AH43" s="239" t="s">
        <v>52</v>
      </c>
    </row>
    <row r="44" spans="1:34" ht="45.75" customHeight="1" x14ac:dyDescent="0.2">
      <c r="A44" s="247"/>
      <c r="B44" s="250"/>
      <c r="C44" s="260"/>
      <c r="D44" s="236"/>
      <c r="E44" s="237"/>
      <c r="F44" s="12"/>
      <c r="G44" s="13"/>
      <c r="H44" s="12"/>
      <c r="I44" s="238"/>
      <c r="J44" s="239"/>
      <c r="K44" s="260"/>
      <c r="L44" s="236"/>
      <c r="M44" s="237"/>
      <c r="N44" s="12"/>
      <c r="O44" s="13"/>
      <c r="P44" s="12"/>
      <c r="Q44" s="238"/>
      <c r="R44" s="239"/>
      <c r="S44" s="260"/>
      <c r="T44" s="236"/>
      <c r="U44" s="237"/>
      <c r="V44" s="12"/>
      <c r="W44" s="13"/>
      <c r="X44" s="12"/>
      <c r="Y44" s="238"/>
      <c r="Z44" s="270"/>
      <c r="AA44" s="260"/>
      <c r="AB44" s="236"/>
      <c r="AC44" s="237"/>
      <c r="AD44" s="12"/>
      <c r="AE44" s="13"/>
      <c r="AF44" s="12"/>
      <c r="AG44" s="238"/>
      <c r="AH44" s="239"/>
    </row>
    <row r="45" spans="1:34" s="18" customFormat="1" ht="45.75" customHeight="1" x14ac:dyDescent="0.2">
      <c r="A45" s="248"/>
      <c r="B45" s="251"/>
      <c r="C45" s="261"/>
      <c r="D45" s="14" t="s">
        <v>31</v>
      </c>
      <c r="E45" s="15"/>
      <c r="F45" s="16"/>
      <c r="G45" s="16"/>
      <c r="H45" s="16"/>
      <c r="I45" s="16"/>
      <c r="J45" s="17" t="s">
        <v>56</v>
      </c>
      <c r="K45" s="261"/>
      <c r="L45" s="14" t="s">
        <v>56</v>
      </c>
      <c r="M45" s="15"/>
      <c r="N45" s="16"/>
      <c r="O45" s="16"/>
      <c r="P45" s="16"/>
      <c r="Q45" s="16"/>
      <c r="R45" s="17" t="s">
        <v>124</v>
      </c>
      <c r="S45" s="261"/>
      <c r="T45" s="14" t="s">
        <v>58</v>
      </c>
      <c r="U45" s="15"/>
      <c r="V45" s="16"/>
      <c r="W45" s="16"/>
      <c r="X45" s="16"/>
      <c r="Y45" s="16"/>
      <c r="Z45" s="17" t="s">
        <v>125</v>
      </c>
      <c r="AA45" s="261"/>
      <c r="AB45" s="14" t="s">
        <v>29</v>
      </c>
      <c r="AC45" s="15"/>
      <c r="AD45" s="16"/>
      <c r="AE45" s="16"/>
      <c r="AF45" s="16"/>
      <c r="AG45" s="16"/>
      <c r="AH45" s="17" t="s">
        <v>31</v>
      </c>
    </row>
    <row r="46" spans="1:34" ht="45.75" customHeight="1" x14ac:dyDescent="0.2">
      <c r="A46" s="246">
        <v>11</v>
      </c>
      <c r="B46" s="249">
        <f>B42+"００：３５"</f>
        <v>0.63888888888888906</v>
      </c>
      <c r="C46" s="259" t="s">
        <v>178</v>
      </c>
      <c r="D46" s="10" t="s">
        <v>179</v>
      </c>
      <c r="E46" s="255" t="s">
        <v>10</v>
      </c>
      <c r="F46" s="255"/>
      <c r="G46" s="255"/>
      <c r="H46" s="255"/>
      <c r="I46" s="255"/>
      <c r="J46" s="11" t="s">
        <v>180</v>
      </c>
      <c r="K46" s="259" t="s">
        <v>181</v>
      </c>
      <c r="L46" s="10" t="s">
        <v>182</v>
      </c>
      <c r="M46" s="255" t="s">
        <v>10</v>
      </c>
      <c r="N46" s="255"/>
      <c r="O46" s="255"/>
      <c r="P46" s="255"/>
      <c r="Q46" s="255"/>
      <c r="R46" s="11" t="s">
        <v>112</v>
      </c>
      <c r="S46" s="259" t="s">
        <v>183</v>
      </c>
      <c r="T46" s="10" t="s">
        <v>184</v>
      </c>
      <c r="U46" s="255" t="s">
        <v>10</v>
      </c>
      <c r="V46" s="255"/>
      <c r="W46" s="255"/>
      <c r="X46" s="255"/>
      <c r="Y46" s="255"/>
      <c r="Z46" s="11" t="s">
        <v>185</v>
      </c>
      <c r="AA46" s="259" t="s">
        <v>186</v>
      </c>
      <c r="AB46" s="10" t="s">
        <v>187</v>
      </c>
      <c r="AC46" s="255" t="s">
        <v>10</v>
      </c>
      <c r="AD46" s="255"/>
      <c r="AE46" s="255"/>
      <c r="AF46" s="255"/>
      <c r="AG46" s="255"/>
      <c r="AH46" s="11" t="s">
        <v>188</v>
      </c>
    </row>
    <row r="47" spans="1:34" ht="45.75" customHeight="1" x14ac:dyDescent="0.2">
      <c r="A47" s="247"/>
      <c r="B47" s="250"/>
      <c r="C47" s="260"/>
      <c r="D47" s="236" t="s">
        <v>189</v>
      </c>
      <c r="E47" s="237"/>
      <c r="F47" s="12"/>
      <c r="G47" s="13"/>
      <c r="H47" s="12"/>
      <c r="I47" s="238"/>
      <c r="J47" s="239" t="s">
        <v>54</v>
      </c>
      <c r="K47" s="260"/>
      <c r="L47" s="236" t="s">
        <v>25</v>
      </c>
      <c r="M47" s="237"/>
      <c r="N47" s="12"/>
      <c r="O47" s="13"/>
      <c r="P47" s="12"/>
      <c r="Q47" s="238"/>
      <c r="R47" s="239" t="s">
        <v>74</v>
      </c>
      <c r="S47" s="260"/>
      <c r="T47" s="236" t="s">
        <v>22</v>
      </c>
      <c r="U47" s="237"/>
      <c r="V47" s="12"/>
      <c r="W47" s="13"/>
      <c r="X47" s="12"/>
      <c r="Y47" s="238"/>
      <c r="Z47" s="239" t="s">
        <v>53</v>
      </c>
      <c r="AA47" s="260"/>
      <c r="AB47" s="236" t="s">
        <v>190</v>
      </c>
      <c r="AC47" s="237"/>
      <c r="AD47" s="12"/>
      <c r="AE47" s="13"/>
      <c r="AF47" s="12"/>
      <c r="AG47" s="238"/>
      <c r="AH47" s="239" t="s">
        <v>55</v>
      </c>
    </row>
    <row r="48" spans="1:34" ht="45.75" customHeight="1" x14ac:dyDescent="0.2">
      <c r="A48" s="247"/>
      <c r="B48" s="250"/>
      <c r="C48" s="260"/>
      <c r="D48" s="236"/>
      <c r="E48" s="237"/>
      <c r="F48" s="12"/>
      <c r="G48" s="13"/>
      <c r="H48" s="12"/>
      <c r="I48" s="238"/>
      <c r="J48" s="239"/>
      <c r="K48" s="260"/>
      <c r="L48" s="236"/>
      <c r="M48" s="237"/>
      <c r="N48" s="12"/>
      <c r="O48" s="13"/>
      <c r="P48" s="12"/>
      <c r="Q48" s="238"/>
      <c r="R48" s="239"/>
      <c r="S48" s="260"/>
      <c r="T48" s="236"/>
      <c r="U48" s="237"/>
      <c r="V48" s="12"/>
      <c r="W48" s="13"/>
      <c r="X48" s="12"/>
      <c r="Y48" s="238"/>
      <c r="Z48" s="239"/>
      <c r="AA48" s="260"/>
      <c r="AB48" s="236"/>
      <c r="AC48" s="237"/>
      <c r="AD48" s="12"/>
      <c r="AE48" s="13"/>
      <c r="AF48" s="12"/>
      <c r="AG48" s="238"/>
      <c r="AH48" s="239"/>
    </row>
    <row r="49" spans="1:34" s="18" customFormat="1" ht="45.75" customHeight="1" x14ac:dyDescent="0.2">
      <c r="A49" s="248"/>
      <c r="B49" s="251"/>
      <c r="C49" s="261"/>
      <c r="D49" s="14" t="s">
        <v>31</v>
      </c>
      <c r="E49" s="15"/>
      <c r="F49" s="16"/>
      <c r="G49" s="16"/>
      <c r="H49" s="16"/>
      <c r="I49" s="16"/>
      <c r="J49" s="17" t="s">
        <v>60</v>
      </c>
      <c r="K49" s="261"/>
      <c r="L49" s="14" t="s">
        <v>33</v>
      </c>
      <c r="M49" s="15"/>
      <c r="N49" s="16"/>
      <c r="O49" s="16"/>
      <c r="P49" s="16"/>
      <c r="Q49" s="16"/>
      <c r="R49" s="17" t="s">
        <v>58</v>
      </c>
      <c r="S49" s="261"/>
      <c r="T49" s="14" t="s">
        <v>30</v>
      </c>
      <c r="U49" s="15"/>
      <c r="V49" s="16"/>
      <c r="W49" s="16"/>
      <c r="X49" s="16"/>
      <c r="Y49" s="16"/>
      <c r="Z49" s="17" t="s">
        <v>57</v>
      </c>
      <c r="AA49" s="261"/>
      <c r="AB49" s="14" t="s">
        <v>32</v>
      </c>
      <c r="AC49" s="15"/>
      <c r="AD49" s="16"/>
      <c r="AE49" s="16"/>
      <c r="AF49" s="16"/>
      <c r="AG49" s="16"/>
      <c r="AH49" s="17" t="s">
        <v>29</v>
      </c>
    </row>
    <row r="50" spans="1:34" ht="45.75" customHeight="1" x14ac:dyDescent="0.2">
      <c r="A50" s="246">
        <v>12</v>
      </c>
      <c r="B50" s="249">
        <f>B46+"００：３５"</f>
        <v>0.66319444444444464</v>
      </c>
      <c r="C50" s="259" t="s">
        <v>191</v>
      </c>
      <c r="D50" s="10" t="s">
        <v>192</v>
      </c>
      <c r="E50" s="255" t="s">
        <v>10</v>
      </c>
      <c r="F50" s="255"/>
      <c r="G50" s="255"/>
      <c r="H50" s="255"/>
      <c r="I50" s="255"/>
      <c r="J50" s="11" t="s">
        <v>63</v>
      </c>
      <c r="K50" s="226" t="s">
        <v>193</v>
      </c>
      <c r="L50" s="20" t="s">
        <v>194</v>
      </c>
      <c r="M50" s="229" t="s">
        <v>66</v>
      </c>
      <c r="N50" s="229"/>
      <c r="O50" s="229"/>
      <c r="P50" s="229"/>
      <c r="Q50" s="229"/>
      <c r="R50" s="21" t="s">
        <v>195</v>
      </c>
      <c r="S50" s="278"/>
      <c r="T50" s="30"/>
      <c r="U50" s="277"/>
      <c r="V50" s="277"/>
      <c r="W50" s="277"/>
      <c r="X50" s="277"/>
      <c r="Y50" s="277"/>
      <c r="Z50" s="31"/>
      <c r="AA50" s="278"/>
      <c r="AB50" s="30"/>
      <c r="AC50" s="277"/>
      <c r="AD50" s="277"/>
      <c r="AE50" s="277"/>
      <c r="AF50" s="277"/>
      <c r="AG50" s="277"/>
      <c r="AH50" s="31"/>
    </row>
    <row r="51" spans="1:34" ht="45.75" customHeight="1" x14ac:dyDescent="0.2">
      <c r="A51" s="247"/>
      <c r="B51" s="250"/>
      <c r="C51" s="260"/>
      <c r="D51" s="236" t="s">
        <v>26</v>
      </c>
      <c r="E51" s="237"/>
      <c r="F51" s="12"/>
      <c r="G51" s="13"/>
      <c r="H51" s="12"/>
      <c r="I51" s="238"/>
      <c r="J51" s="239" t="s">
        <v>75</v>
      </c>
      <c r="K51" s="227"/>
      <c r="L51" s="269" t="s">
        <v>90</v>
      </c>
      <c r="M51" s="231"/>
      <c r="N51" s="22"/>
      <c r="O51" s="23"/>
      <c r="P51" s="22"/>
      <c r="Q51" s="232"/>
      <c r="R51" s="234" t="s">
        <v>75</v>
      </c>
      <c r="S51" s="279"/>
      <c r="T51" s="274"/>
      <c r="U51" s="275"/>
      <c r="V51" s="32"/>
      <c r="W51" s="33"/>
      <c r="X51" s="32"/>
      <c r="Y51" s="276"/>
      <c r="Z51" s="273"/>
      <c r="AA51" s="279"/>
      <c r="AB51" s="274"/>
      <c r="AC51" s="275"/>
      <c r="AD51" s="32"/>
      <c r="AE51" s="33"/>
      <c r="AF51" s="32"/>
      <c r="AG51" s="276"/>
      <c r="AH51" s="273"/>
    </row>
    <row r="52" spans="1:34" ht="45.75" customHeight="1" x14ac:dyDescent="0.2">
      <c r="A52" s="247"/>
      <c r="B52" s="250"/>
      <c r="C52" s="260"/>
      <c r="D52" s="236"/>
      <c r="E52" s="237"/>
      <c r="F52" s="12"/>
      <c r="G52" s="13"/>
      <c r="H52" s="12"/>
      <c r="I52" s="238"/>
      <c r="J52" s="239"/>
      <c r="K52" s="227"/>
      <c r="L52" s="269"/>
      <c r="M52" s="231"/>
      <c r="N52" s="22"/>
      <c r="O52" s="23"/>
      <c r="P52" s="22"/>
      <c r="Q52" s="232"/>
      <c r="R52" s="234"/>
      <c r="S52" s="279"/>
      <c r="T52" s="274"/>
      <c r="U52" s="275"/>
      <c r="V52" s="32"/>
      <c r="W52" s="33"/>
      <c r="X52" s="32"/>
      <c r="Y52" s="276"/>
      <c r="Z52" s="273"/>
      <c r="AA52" s="279"/>
      <c r="AB52" s="274"/>
      <c r="AC52" s="275"/>
      <c r="AD52" s="32"/>
      <c r="AE52" s="33"/>
      <c r="AF52" s="32"/>
      <c r="AG52" s="276"/>
      <c r="AH52" s="273"/>
    </row>
    <row r="53" spans="1:34" s="18" customFormat="1" ht="45.75" customHeight="1" x14ac:dyDescent="0.2">
      <c r="A53" s="248"/>
      <c r="B53" s="251"/>
      <c r="C53" s="261"/>
      <c r="D53" s="14" t="s">
        <v>34</v>
      </c>
      <c r="E53" s="15"/>
      <c r="F53" s="16"/>
      <c r="G53" s="16"/>
      <c r="H53" s="16"/>
      <c r="I53" s="16"/>
      <c r="J53" s="17" t="s">
        <v>56</v>
      </c>
      <c r="K53" s="228"/>
      <c r="L53" s="24" t="s">
        <v>31</v>
      </c>
      <c r="M53" s="25"/>
      <c r="N53" s="26"/>
      <c r="O53" s="26"/>
      <c r="P53" s="26"/>
      <c r="Q53" s="26"/>
      <c r="R53" s="27" t="s">
        <v>56</v>
      </c>
      <c r="S53" s="280"/>
      <c r="T53" s="34"/>
      <c r="U53" s="35"/>
      <c r="V53" s="36"/>
      <c r="W53" s="36"/>
      <c r="X53" s="36"/>
      <c r="Y53" s="36"/>
      <c r="Z53" s="37"/>
      <c r="AA53" s="280"/>
      <c r="AB53" s="34"/>
      <c r="AC53" s="35"/>
      <c r="AD53" s="36"/>
      <c r="AE53" s="36"/>
      <c r="AF53" s="36"/>
      <c r="AG53" s="36"/>
      <c r="AH53" s="37"/>
    </row>
    <row r="54" spans="1:34" ht="40.5" customHeight="1" x14ac:dyDescent="0.2">
      <c r="A54" s="246">
        <v>13</v>
      </c>
      <c r="B54" s="249">
        <f t="shared" ref="B54" si="0">B50+"００：３５"</f>
        <v>0.68750000000000022</v>
      </c>
      <c r="C54" s="226" t="s">
        <v>201</v>
      </c>
      <c r="D54" s="20" t="s">
        <v>155</v>
      </c>
      <c r="E54" s="229" t="s">
        <v>66</v>
      </c>
      <c r="F54" s="229"/>
      <c r="G54" s="229"/>
      <c r="H54" s="229"/>
      <c r="I54" s="229"/>
      <c r="J54" s="21" t="s">
        <v>202</v>
      </c>
      <c r="K54" s="226" t="s">
        <v>203</v>
      </c>
      <c r="L54" s="20" t="s">
        <v>158</v>
      </c>
      <c r="M54" s="229" t="s">
        <v>66</v>
      </c>
      <c r="N54" s="229"/>
      <c r="O54" s="229"/>
      <c r="P54" s="229"/>
      <c r="Q54" s="229"/>
      <c r="R54" s="21" t="s">
        <v>142</v>
      </c>
      <c r="S54" s="226" t="s">
        <v>204</v>
      </c>
      <c r="T54" s="20" t="s">
        <v>161</v>
      </c>
      <c r="U54" s="229" t="s">
        <v>66</v>
      </c>
      <c r="V54" s="229"/>
      <c r="W54" s="229"/>
      <c r="X54" s="229"/>
      <c r="Y54" s="229"/>
      <c r="Z54" s="21" t="s">
        <v>145</v>
      </c>
      <c r="AA54" s="226" t="s">
        <v>205</v>
      </c>
      <c r="AB54" s="20" t="s">
        <v>164</v>
      </c>
      <c r="AC54" s="229" t="s">
        <v>66</v>
      </c>
      <c r="AD54" s="229"/>
      <c r="AE54" s="229"/>
      <c r="AF54" s="229"/>
      <c r="AG54" s="229"/>
      <c r="AH54" s="21" t="s">
        <v>96</v>
      </c>
    </row>
    <row r="55" spans="1:34" ht="40.5" customHeight="1" x14ac:dyDescent="0.2">
      <c r="A55" s="247"/>
      <c r="B55" s="250"/>
      <c r="C55" s="227"/>
      <c r="D55" s="269" t="s">
        <v>25</v>
      </c>
      <c r="E55" s="231"/>
      <c r="F55" s="22"/>
      <c r="G55" s="23"/>
      <c r="H55" s="22"/>
      <c r="I55" s="232"/>
      <c r="J55" s="233" t="s">
        <v>51</v>
      </c>
      <c r="K55" s="227"/>
      <c r="L55" s="230" t="s">
        <v>77</v>
      </c>
      <c r="M55" s="231"/>
      <c r="N55" s="22"/>
      <c r="O55" s="23"/>
      <c r="P55" s="22"/>
      <c r="Q55" s="232"/>
      <c r="R55" s="234" t="s">
        <v>24</v>
      </c>
      <c r="S55" s="227"/>
      <c r="T55" s="269" t="s">
        <v>52</v>
      </c>
      <c r="U55" s="231"/>
      <c r="V55" s="22"/>
      <c r="W55" s="23"/>
      <c r="X55" s="22"/>
      <c r="Y55" s="232"/>
      <c r="Z55" s="234" t="s">
        <v>49</v>
      </c>
      <c r="AA55" s="227"/>
      <c r="AB55" s="269" t="s">
        <v>55</v>
      </c>
      <c r="AC55" s="231"/>
      <c r="AD55" s="22"/>
      <c r="AE55" s="23"/>
      <c r="AF55" s="22"/>
      <c r="AG55" s="232"/>
      <c r="AH55" s="234" t="s">
        <v>53</v>
      </c>
    </row>
    <row r="56" spans="1:34" ht="40.5" customHeight="1" x14ac:dyDescent="0.2">
      <c r="A56" s="247"/>
      <c r="B56" s="250"/>
      <c r="C56" s="227"/>
      <c r="D56" s="269"/>
      <c r="E56" s="231"/>
      <c r="F56" s="22"/>
      <c r="G56" s="23"/>
      <c r="H56" s="22"/>
      <c r="I56" s="232"/>
      <c r="J56" s="233"/>
      <c r="K56" s="227"/>
      <c r="L56" s="230"/>
      <c r="M56" s="231"/>
      <c r="N56" s="22"/>
      <c r="O56" s="23"/>
      <c r="P56" s="22"/>
      <c r="Q56" s="232"/>
      <c r="R56" s="234"/>
      <c r="S56" s="227"/>
      <c r="T56" s="269"/>
      <c r="U56" s="231"/>
      <c r="V56" s="22"/>
      <c r="W56" s="23"/>
      <c r="X56" s="22"/>
      <c r="Y56" s="232"/>
      <c r="Z56" s="234"/>
      <c r="AA56" s="227"/>
      <c r="AB56" s="269"/>
      <c r="AC56" s="231"/>
      <c r="AD56" s="22"/>
      <c r="AE56" s="23"/>
      <c r="AF56" s="22"/>
      <c r="AG56" s="232"/>
      <c r="AH56" s="234"/>
    </row>
    <row r="57" spans="1:34" s="18" customFormat="1" ht="40.5" customHeight="1" x14ac:dyDescent="0.2">
      <c r="A57" s="248"/>
      <c r="B57" s="251"/>
      <c r="C57" s="228"/>
      <c r="D57" s="24" t="s">
        <v>33</v>
      </c>
      <c r="E57" s="25"/>
      <c r="F57" s="26"/>
      <c r="G57" s="26"/>
      <c r="H57" s="26"/>
      <c r="I57" s="26"/>
      <c r="J57" s="27" t="s">
        <v>59</v>
      </c>
      <c r="K57" s="228"/>
      <c r="L57" s="24" t="s">
        <v>31</v>
      </c>
      <c r="M57" s="25"/>
      <c r="N57" s="26"/>
      <c r="O57" s="26"/>
      <c r="P57" s="26"/>
      <c r="Q57" s="26"/>
      <c r="R57" s="27" t="s">
        <v>32</v>
      </c>
      <c r="S57" s="228"/>
      <c r="T57" s="24" t="s">
        <v>31</v>
      </c>
      <c r="U57" s="25"/>
      <c r="V57" s="26"/>
      <c r="W57" s="26"/>
      <c r="X57" s="26"/>
      <c r="Y57" s="26"/>
      <c r="Z57" s="27" t="s">
        <v>57</v>
      </c>
      <c r="AA57" s="228"/>
      <c r="AB57" s="24" t="s">
        <v>29</v>
      </c>
      <c r="AC57" s="25"/>
      <c r="AD57" s="26"/>
      <c r="AE57" s="26"/>
      <c r="AF57" s="26"/>
      <c r="AG57" s="26"/>
      <c r="AH57" s="27" t="s">
        <v>57</v>
      </c>
    </row>
    <row r="58" spans="1:34" ht="40.5" customHeight="1" x14ac:dyDescent="0.2">
      <c r="A58" s="246">
        <v>14</v>
      </c>
      <c r="B58" s="249">
        <f t="shared" ref="B58" si="1">B54+"００：３５"</f>
        <v>0.7118055555555558</v>
      </c>
      <c r="C58" s="226" t="s">
        <v>206</v>
      </c>
      <c r="D58" s="20" t="s">
        <v>67</v>
      </c>
      <c r="E58" s="229" t="s">
        <v>66</v>
      </c>
      <c r="F58" s="229"/>
      <c r="G58" s="229"/>
      <c r="H58" s="229"/>
      <c r="I58" s="229"/>
      <c r="J58" s="21" t="s">
        <v>207</v>
      </c>
      <c r="K58" s="226" t="s">
        <v>208</v>
      </c>
      <c r="L58" s="20" t="s">
        <v>141</v>
      </c>
      <c r="M58" s="229" t="s">
        <v>66</v>
      </c>
      <c r="N58" s="229"/>
      <c r="O58" s="229"/>
      <c r="P58" s="229"/>
      <c r="Q58" s="229"/>
      <c r="R58" s="21" t="s">
        <v>159</v>
      </c>
      <c r="S58" s="226" t="s">
        <v>209</v>
      </c>
      <c r="T58" s="20" t="s">
        <v>73</v>
      </c>
      <c r="U58" s="229" t="s">
        <v>66</v>
      </c>
      <c r="V58" s="229"/>
      <c r="W58" s="229"/>
      <c r="X58" s="229"/>
      <c r="Y58" s="229"/>
      <c r="Z58" s="21" t="s">
        <v>210</v>
      </c>
      <c r="AA58" s="226" t="s">
        <v>211</v>
      </c>
      <c r="AB58" s="20" t="s">
        <v>212</v>
      </c>
      <c r="AC58" s="229" t="s">
        <v>66</v>
      </c>
      <c r="AD58" s="229"/>
      <c r="AE58" s="229"/>
      <c r="AF58" s="229"/>
      <c r="AG58" s="229"/>
      <c r="AH58" s="21" t="s">
        <v>165</v>
      </c>
    </row>
    <row r="59" spans="1:34" ht="40.5" customHeight="1" x14ac:dyDescent="0.2">
      <c r="A59" s="247"/>
      <c r="B59" s="250"/>
      <c r="C59" s="227"/>
      <c r="D59" s="269" t="s">
        <v>76</v>
      </c>
      <c r="E59" s="231"/>
      <c r="F59" s="22"/>
      <c r="G59" s="23"/>
      <c r="H59" s="22"/>
      <c r="I59" s="232"/>
      <c r="J59" s="234" t="s">
        <v>54</v>
      </c>
      <c r="K59" s="227"/>
      <c r="L59" s="269" t="s">
        <v>78</v>
      </c>
      <c r="M59" s="231"/>
      <c r="N59" s="22"/>
      <c r="O59" s="23"/>
      <c r="P59" s="22"/>
      <c r="Q59" s="232"/>
      <c r="R59" s="234" t="s">
        <v>22</v>
      </c>
      <c r="S59" s="227"/>
      <c r="T59" s="230" t="s">
        <v>26</v>
      </c>
      <c r="U59" s="231"/>
      <c r="V59" s="22"/>
      <c r="W59" s="23"/>
      <c r="X59" s="22"/>
      <c r="Y59" s="232"/>
      <c r="Z59" s="234" t="s">
        <v>28</v>
      </c>
      <c r="AA59" s="227"/>
      <c r="AB59" s="269" t="s">
        <v>48</v>
      </c>
      <c r="AC59" s="231"/>
      <c r="AD59" s="22"/>
      <c r="AE59" s="23"/>
      <c r="AF59" s="22"/>
      <c r="AG59" s="232"/>
      <c r="AH59" s="234" t="s">
        <v>105</v>
      </c>
    </row>
    <row r="60" spans="1:34" ht="40.5" customHeight="1" x14ac:dyDescent="0.2">
      <c r="A60" s="247"/>
      <c r="B60" s="250"/>
      <c r="C60" s="227"/>
      <c r="D60" s="269"/>
      <c r="E60" s="231"/>
      <c r="F60" s="22"/>
      <c r="G60" s="23"/>
      <c r="H60" s="22"/>
      <c r="I60" s="232"/>
      <c r="J60" s="234"/>
      <c r="K60" s="227"/>
      <c r="L60" s="269"/>
      <c r="M60" s="231"/>
      <c r="N60" s="22"/>
      <c r="O60" s="23"/>
      <c r="P60" s="22"/>
      <c r="Q60" s="232"/>
      <c r="R60" s="234"/>
      <c r="S60" s="227"/>
      <c r="T60" s="230"/>
      <c r="U60" s="231"/>
      <c r="V60" s="22"/>
      <c r="W60" s="23"/>
      <c r="X60" s="22"/>
      <c r="Y60" s="232"/>
      <c r="Z60" s="234"/>
      <c r="AA60" s="227"/>
      <c r="AB60" s="269"/>
      <c r="AC60" s="231"/>
      <c r="AD60" s="22"/>
      <c r="AE60" s="23"/>
      <c r="AF60" s="22"/>
      <c r="AG60" s="232"/>
      <c r="AH60" s="234"/>
    </row>
    <row r="61" spans="1:34" s="18" customFormat="1" ht="40.5" customHeight="1" x14ac:dyDescent="0.2">
      <c r="A61" s="248"/>
      <c r="B61" s="251"/>
      <c r="C61" s="228"/>
      <c r="D61" s="24" t="s">
        <v>31</v>
      </c>
      <c r="E61" s="25"/>
      <c r="F61" s="26"/>
      <c r="G61" s="26"/>
      <c r="H61" s="26"/>
      <c r="I61" s="26"/>
      <c r="J61" s="27" t="s">
        <v>60</v>
      </c>
      <c r="K61" s="228"/>
      <c r="L61" s="24" t="s">
        <v>58</v>
      </c>
      <c r="M61" s="25"/>
      <c r="N61" s="26"/>
      <c r="O61" s="26"/>
      <c r="P61" s="26"/>
      <c r="Q61" s="26"/>
      <c r="R61" s="27" t="s">
        <v>107</v>
      </c>
      <c r="S61" s="228"/>
      <c r="T61" s="24" t="s">
        <v>34</v>
      </c>
      <c r="U61" s="25"/>
      <c r="V61" s="26"/>
      <c r="W61" s="26"/>
      <c r="X61" s="26"/>
      <c r="Y61" s="26"/>
      <c r="Z61" s="27" t="s">
        <v>107</v>
      </c>
      <c r="AA61" s="228"/>
      <c r="AB61" s="24" t="s">
        <v>56</v>
      </c>
      <c r="AC61" s="25"/>
      <c r="AD61" s="26"/>
      <c r="AE61" s="26"/>
      <c r="AF61" s="26"/>
      <c r="AG61" s="26"/>
      <c r="AH61" s="27" t="s">
        <v>58</v>
      </c>
    </row>
    <row r="62" spans="1:34" ht="21" x14ac:dyDescent="0.2">
      <c r="A62" s="38" t="s">
        <v>196</v>
      </c>
      <c r="B62" s="39"/>
      <c r="C62" s="40"/>
      <c r="D62" s="41"/>
      <c r="E62" s="42"/>
      <c r="F62" s="43"/>
      <c r="G62" s="43"/>
      <c r="H62" s="43"/>
      <c r="I62" s="43"/>
      <c r="J62" s="41"/>
      <c r="K62" s="40"/>
      <c r="L62" s="41"/>
      <c r="M62" s="42"/>
      <c r="N62" s="43"/>
      <c r="O62" s="43"/>
      <c r="P62" s="43"/>
      <c r="Q62" s="43"/>
      <c r="R62" s="41"/>
      <c r="S62" s="40"/>
      <c r="T62" s="41"/>
      <c r="U62" s="42"/>
      <c r="V62" s="43"/>
      <c r="W62" s="43"/>
      <c r="X62" s="43"/>
      <c r="Y62" s="43"/>
      <c r="Z62" s="41"/>
      <c r="AA62" s="40"/>
      <c r="AB62" s="41"/>
      <c r="AC62" s="42"/>
      <c r="AD62" s="43"/>
      <c r="AE62" s="43"/>
      <c r="AF62" s="43"/>
      <c r="AG62" s="43"/>
      <c r="AH62" s="41"/>
    </row>
    <row r="63" spans="1:34" ht="21" x14ac:dyDescent="0.2">
      <c r="A63" s="38"/>
      <c r="B63" s="39"/>
      <c r="C63" s="40"/>
      <c r="D63" s="41"/>
      <c r="E63" s="42"/>
      <c r="F63" s="43"/>
      <c r="G63" s="43"/>
      <c r="H63" s="43"/>
      <c r="I63" s="43"/>
      <c r="J63" s="41"/>
      <c r="K63" s="40"/>
      <c r="L63" s="41"/>
      <c r="M63" s="42"/>
      <c r="N63" s="43"/>
      <c r="O63" s="43"/>
      <c r="P63" s="43"/>
      <c r="Q63" s="43"/>
      <c r="R63" s="41"/>
      <c r="S63" s="40"/>
      <c r="T63" s="41"/>
      <c r="U63" s="42"/>
      <c r="V63" s="43"/>
      <c r="W63" s="43"/>
      <c r="X63" s="43"/>
      <c r="Y63" s="43"/>
      <c r="Z63" s="41"/>
      <c r="AA63" s="40"/>
      <c r="AB63" s="41"/>
      <c r="AC63" s="42"/>
      <c r="AD63" s="43"/>
      <c r="AE63" s="43"/>
      <c r="AF63" s="43"/>
      <c r="AG63" s="43"/>
      <c r="AH63" s="41"/>
    </row>
    <row r="64" spans="1:34" ht="30" x14ac:dyDescent="0.2">
      <c r="A64" s="262" t="s">
        <v>0</v>
      </c>
      <c r="B64" s="262"/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2"/>
      <c r="AB64" s="262"/>
      <c r="AC64" s="262"/>
      <c r="AD64" s="262"/>
      <c r="AE64" s="262"/>
      <c r="AF64" s="262"/>
      <c r="AG64" s="262"/>
      <c r="AH64" s="262"/>
    </row>
    <row r="65" spans="1:34" ht="30" x14ac:dyDescent="0.2">
      <c r="A65" s="1"/>
      <c r="B65" s="1"/>
      <c r="C65" s="2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2"/>
      <c r="T65" s="1"/>
      <c r="U65" s="1"/>
      <c r="V65" s="1"/>
      <c r="W65" s="1"/>
      <c r="X65" s="1"/>
      <c r="Y65" s="1"/>
      <c r="Z65" s="1"/>
      <c r="AA65" s="2"/>
      <c r="AB65" s="1"/>
      <c r="AC65" s="1"/>
      <c r="AD65" s="1"/>
      <c r="AE65" s="1"/>
      <c r="AF65" s="1"/>
      <c r="AG65" s="1"/>
      <c r="AH65" s="1"/>
    </row>
    <row r="66" spans="1:34" x14ac:dyDescent="0.2">
      <c r="A66" s="263" t="s">
        <v>425</v>
      </c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3"/>
      <c r="M66" s="3"/>
      <c r="N66" s="3"/>
      <c r="O66" s="3"/>
      <c r="P66" s="3"/>
      <c r="Q66" s="3"/>
      <c r="R66" s="3"/>
      <c r="S66" s="4"/>
      <c r="T66" s="3"/>
      <c r="U66" s="3"/>
      <c r="V66" s="3"/>
      <c r="W66" s="3"/>
      <c r="X66" s="3"/>
      <c r="Y66" s="3"/>
      <c r="Z66" s="3"/>
      <c r="AA66" s="4"/>
      <c r="AB66" s="3"/>
      <c r="AC66" s="3"/>
      <c r="AD66" s="3"/>
      <c r="AE66" s="3"/>
      <c r="AF66" s="3"/>
      <c r="AG66" s="3"/>
      <c r="AH66" s="3"/>
    </row>
    <row r="67" spans="1:34" ht="16.8" thickBot="1" x14ac:dyDescent="0.25">
      <c r="A67" s="264"/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5"/>
      <c r="M67" s="5"/>
      <c r="N67" s="5"/>
      <c r="O67" s="5"/>
      <c r="P67" s="5"/>
      <c r="Q67" s="5"/>
      <c r="R67" s="5"/>
      <c r="S67" s="6"/>
      <c r="T67" s="5"/>
      <c r="U67" s="5"/>
      <c r="V67" s="5"/>
      <c r="W67" s="5"/>
      <c r="X67" s="5"/>
      <c r="Y67" s="5"/>
      <c r="Z67" s="5"/>
      <c r="AA67" s="4"/>
      <c r="AB67" s="3"/>
      <c r="AC67" s="3"/>
      <c r="AD67" s="3"/>
      <c r="AE67" s="3"/>
      <c r="AF67" s="3"/>
      <c r="AG67" s="3"/>
      <c r="AH67" s="3"/>
    </row>
    <row r="68" spans="1:34" ht="40.5" customHeight="1" x14ac:dyDescent="0.2">
      <c r="A68" s="7" t="s">
        <v>1</v>
      </c>
      <c r="B68" s="8" t="s">
        <v>2</v>
      </c>
      <c r="C68" s="9" t="s">
        <v>3</v>
      </c>
      <c r="D68" s="265" t="s">
        <v>197</v>
      </c>
      <c r="E68" s="266"/>
      <c r="F68" s="266"/>
      <c r="G68" s="266"/>
      <c r="H68" s="266"/>
      <c r="I68" s="266"/>
      <c r="J68" s="267"/>
      <c r="K68" s="9" t="s">
        <v>3</v>
      </c>
      <c r="L68" s="268" t="s">
        <v>198</v>
      </c>
      <c r="M68" s="266"/>
      <c r="N68" s="266"/>
      <c r="O68" s="266"/>
      <c r="P68" s="266"/>
      <c r="Q68" s="266"/>
      <c r="R68" s="267"/>
      <c r="S68" s="9" t="s">
        <v>3</v>
      </c>
      <c r="T68" s="265" t="s">
        <v>199</v>
      </c>
      <c r="U68" s="266"/>
      <c r="V68" s="266"/>
      <c r="W68" s="266"/>
      <c r="X68" s="266"/>
      <c r="Y68" s="266"/>
      <c r="Z68" s="267"/>
      <c r="AA68" s="9" t="s">
        <v>3</v>
      </c>
      <c r="AB68" s="265" t="s">
        <v>200</v>
      </c>
      <c r="AC68" s="266"/>
      <c r="AD68" s="266"/>
      <c r="AE68" s="266"/>
      <c r="AF68" s="266"/>
      <c r="AG68" s="266"/>
      <c r="AH68" s="267"/>
    </row>
    <row r="69" spans="1:34" ht="40.5" customHeight="1" x14ac:dyDescent="0.2">
      <c r="A69" s="246">
        <v>15</v>
      </c>
      <c r="B69" s="249">
        <v>0.375</v>
      </c>
      <c r="C69" s="259" t="s">
        <v>401</v>
      </c>
      <c r="D69" s="10" t="s">
        <v>435</v>
      </c>
      <c r="E69" s="255" t="s">
        <v>213</v>
      </c>
      <c r="F69" s="255"/>
      <c r="G69" s="255"/>
      <c r="H69" s="255"/>
      <c r="I69" s="255"/>
      <c r="J69" s="11" t="s">
        <v>436</v>
      </c>
      <c r="K69" s="259" t="s">
        <v>400</v>
      </c>
      <c r="L69" s="10" t="s">
        <v>437</v>
      </c>
      <c r="M69" s="255" t="s">
        <v>214</v>
      </c>
      <c r="N69" s="255"/>
      <c r="O69" s="255"/>
      <c r="P69" s="255"/>
      <c r="Q69" s="255"/>
      <c r="R69" s="11" t="s">
        <v>438</v>
      </c>
      <c r="S69" s="259" t="s">
        <v>402</v>
      </c>
      <c r="T69" s="10" t="s">
        <v>439</v>
      </c>
      <c r="U69" s="255" t="s">
        <v>213</v>
      </c>
      <c r="V69" s="255"/>
      <c r="W69" s="255"/>
      <c r="X69" s="255"/>
      <c r="Y69" s="255"/>
      <c r="Z69" s="11" t="s">
        <v>440</v>
      </c>
      <c r="AA69" s="256"/>
      <c r="AB69" s="58"/>
      <c r="AC69" s="240"/>
      <c r="AD69" s="240"/>
      <c r="AE69" s="240"/>
      <c r="AF69" s="240"/>
      <c r="AG69" s="240"/>
      <c r="AH69" s="59"/>
    </row>
    <row r="70" spans="1:34" ht="40.5" customHeight="1" x14ac:dyDescent="0.2">
      <c r="A70" s="247"/>
      <c r="B70" s="250"/>
      <c r="C70" s="260"/>
      <c r="D70" s="236"/>
      <c r="E70" s="237"/>
      <c r="F70" s="12"/>
      <c r="G70" s="13"/>
      <c r="H70" s="12"/>
      <c r="I70" s="238"/>
      <c r="J70" s="239"/>
      <c r="K70" s="260"/>
      <c r="L70" s="236"/>
      <c r="M70" s="237"/>
      <c r="N70" s="12"/>
      <c r="O70" s="13"/>
      <c r="P70" s="12"/>
      <c r="Q70" s="238"/>
      <c r="R70" s="239"/>
      <c r="S70" s="260"/>
      <c r="T70" s="236"/>
      <c r="U70" s="237"/>
      <c r="V70" s="12"/>
      <c r="W70" s="13"/>
      <c r="X70" s="12"/>
      <c r="Y70" s="238"/>
      <c r="Z70" s="239"/>
      <c r="AA70" s="257"/>
      <c r="AB70" s="281"/>
      <c r="AC70" s="243"/>
      <c r="AD70" s="60"/>
      <c r="AE70" s="61"/>
      <c r="AF70" s="60"/>
      <c r="AG70" s="244"/>
      <c r="AH70" s="235"/>
    </row>
    <row r="71" spans="1:34" ht="40.5" customHeight="1" x14ac:dyDescent="0.2">
      <c r="A71" s="247"/>
      <c r="B71" s="250"/>
      <c r="C71" s="260"/>
      <c r="D71" s="236"/>
      <c r="E71" s="237"/>
      <c r="F71" s="12"/>
      <c r="G71" s="13"/>
      <c r="H71" s="12"/>
      <c r="I71" s="238"/>
      <c r="J71" s="239"/>
      <c r="K71" s="260"/>
      <c r="L71" s="236"/>
      <c r="M71" s="237"/>
      <c r="N71" s="12"/>
      <c r="O71" s="13"/>
      <c r="P71" s="12"/>
      <c r="Q71" s="238"/>
      <c r="R71" s="239"/>
      <c r="S71" s="260"/>
      <c r="T71" s="236"/>
      <c r="U71" s="237"/>
      <c r="V71" s="12"/>
      <c r="W71" s="13"/>
      <c r="X71" s="12"/>
      <c r="Y71" s="238"/>
      <c r="Z71" s="239"/>
      <c r="AA71" s="257"/>
      <c r="AB71" s="281"/>
      <c r="AC71" s="243"/>
      <c r="AD71" s="60"/>
      <c r="AE71" s="61"/>
      <c r="AF71" s="60"/>
      <c r="AG71" s="244"/>
      <c r="AH71" s="235"/>
    </row>
    <row r="72" spans="1:34" ht="23.1" customHeight="1" x14ac:dyDescent="0.2">
      <c r="A72" s="247"/>
      <c r="B72" s="250"/>
      <c r="C72" s="260"/>
      <c r="D72" s="44"/>
      <c r="E72" s="45"/>
      <c r="F72" s="12"/>
      <c r="G72" s="13"/>
      <c r="H72" s="12"/>
      <c r="I72" s="46"/>
      <c r="J72" s="47"/>
      <c r="K72" s="260"/>
      <c r="L72" s="44"/>
      <c r="M72" s="45"/>
      <c r="N72" s="12"/>
      <c r="O72" s="13"/>
      <c r="P72" s="12"/>
      <c r="Q72" s="46"/>
      <c r="R72" s="47"/>
      <c r="S72" s="260"/>
      <c r="T72" s="44"/>
      <c r="U72" s="45"/>
      <c r="V72" s="12"/>
      <c r="W72" s="13"/>
      <c r="X72" s="12"/>
      <c r="Y72" s="46"/>
      <c r="Z72" s="47"/>
      <c r="AA72" s="257"/>
      <c r="AB72" s="225"/>
      <c r="AC72" s="68"/>
      <c r="AD72" s="60"/>
      <c r="AE72" s="61"/>
      <c r="AF72" s="60"/>
      <c r="AG72" s="69"/>
      <c r="AH72" s="223"/>
    </row>
    <row r="73" spans="1:34" ht="23.1" customHeight="1" x14ac:dyDescent="0.2">
      <c r="A73" s="248"/>
      <c r="B73" s="251"/>
      <c r="C73" s="261"/>
      <c r="D73" s="48"/>
      <c r="E73" s="15"/>
      <c r="F73" s="16"/>
      <c r="G73" s="16"/>
      <c r="H73" s="16"/>
      <c r="I73" s="16"/>
      <c r="J73" s="49"/>
      <c r="K73" s="261"/>
      <c r="L73" s="48"/>
      <c r="M73" s="15"/>
      <c r="N73" s="16"/>
      <c r="O73" s="16"/>
      <c r="P73" s="16"/>
      <c r="Q73" s="16"/>
      <c r="R73" s="49"/>
      <c r="S73" s="261"/>
      <c r="T73" s="48"/>
      <c r="U73" s="15"/>
      <c r="V73" s="16"/>
      <c r="W73" s="16"/>
      <c r="X73" s="16"/>
      <c r="Y73" s="16"/>
      <c r="Z73" s="49"/>
      <c r="AA73" s="258"/>
      <c r="AB73" s="72"/>
      <c r="AC73" s="73"/>
      <c r="AD73" s="74"/>
      <c r="AE73" s="74"/>
      <c r="AF73" s="74"/>
      <c r="AG73" s="74"/>
      <c r="AH73" s="75"/>
    </row>
    <row r="74" spans="1:34" ht="40.5" customHeight="1" x14ac:dyDescent="0.2">
      <c r="A74" s="246">
        <v>16</v>
      </c>
      <c r="B74" s="249">
        <f>B69+"００：３５"</f>
        <v>0.39930555555555558</v>
      </c>
      <c r="C74" s="259">
        <v>1</v>
      </c>
      <c r="D74" s="10" t="s">
        <v>427</v>
      </c>
      <c r="E74" s="255" t="s">
        <v>215</v>
      </c>
      <c r="F74" s="255"/>
      <c r="G74" s="255"/>
      <c r="H74" s="255"/>
      <c r="I74" s="255"/>
      <c r="J74" s="11" t="s">
        <v>428</v>
      </c>
      <c r="K74" s="259">
        <v>2</v>
      </c>
      <c r="L74" s="10" t="s">
        <v>429</v>
      </c>
      <c r="M74" s="255" t="s">
        <v>215</v>
      </c>
      <c r="N74" s="255"/>
      <c r="O74" s="255"/>
      <c r="P74" s="255"/>
      <c r="Q74" s="255"/>
      <c r="R74" s="11" t="s">
        <v>430</v>
      </c>
      <c r="S74" s="259">
        <v>3</v>
      </c>
      <c r="T74" s="10" t="s">
        <v>431</v>
      </c>
      <c r="U74" s="255" t="s">
        <v>215</v>
      </c>
      <c r="V74" s="255"/>
      <c r="W74" s="255"/>
      <c r="X74" s="255"/>
      <c r="Y74" s="255"/>
      <c r="Z74" s="11" t="s">
        <v>432</v>
      </c>
      <c r="AA74" s="259">
        <v>4</v>
      </c>
      <c r="AB74" s="10" t="s">
        <v>433</v>
      </c>
      <c r="AC74" s="255" t="s">
        <v>215</v>
      </c>
      <c r="AD74" s="255"/>
      <c r="AE74" s="255"/>
      <c r="AF74" s="255"/>
      <c r="AG74" s="255"/>
      <c r="AH74" s="11" t="s">
        <v>434</v>
      </c>
    </row>
    <row r="75" spans="1:34" ht="40.5" customHeight="1" x14ac:dyDescent="0.2">
      <c r="A75" s="247"/>
      <c r="B75" s="250"/>
      <c r="C75" s="260"/>
      <c r="D75" s="236"/>
      <c r="E75" s="237"/>
      <c r="F75" s="12"/>
      <c r="G75" s="13"/>
      <c r="H75" s="12"/>
      <c r="I75" s="238"/>
      <c r="J75" s="239"/>
      <c r="K75" s="260"/>
      <c r="L75" s="236"/>
      <c r="M75" s="237"/>
      <c r="N75" s="12"/>
      <c r="O75" s="13"/>
      <c r="P75" s="12"/>
      <c r="Q75" s="238"/>
      <c r="R75" s="239"/>
      <c r="S75" s="260"/>
      <c r="T75" s="199"/>
      <c r="U75" s="200"/>
      <c r="V75" s="12"/>
      <c r="W75" s="13"/>
      <c r="X75" s="12"/>
      <c r="Y75" s="201"/>
      <c r="Z75" s="202"/>
      <c r="AA75" s="260"/>
      <c r="AB75" s="199"/>
      <c r="AC75" s="200"/>
      <c r="AD75" s="12"/>
      <c r="AE75" s="13"/>
      <c r="AF75" s="12"/>
      <c r="AG75" s="201"/>
      <c r="AH75" s="202"/>
    </row>
    <row r="76" spans="1:34" ht="40.5" customHeight="1" x14ac:dyDescent="0.2">
      <c r="A76" s="247"/>
      <c r="B76" s="250"/>
      <c r="C76" s="260"/>
      <c r="D76" s="236"/>
      <c r="E76" s="237"/>
      <c r="F76" s="12"/>
      <c r="G76" s="13"/>
      <c r="H76" s="12"/>
      <c r="I76" s="238"/>
      <c r="J76" s="239"/>
      <c r="K76" s="260"/>
      <c r="L76" s="236"/>
      <c r="M76" s="237"/>
      <c r="N76" s="12"/>
      <c r="O76" s="13"/>
      <c r="P76" s="12"/>
      <c r="Q76" s="238"/>
      <c r="R76" s="239"/>
      <c r="S76" s="260"/>
      <c r="T76" s="199"/>
      <c r="U76" s="200"/>
      <c r="V76" s="12"/>
      <c r="W76" s="13"/>
      <c r="X76" s="12"/>
      <c r="Y76" s="201"/>
      <c r="Z76" s="202"/>
      <c r="AA76" s="260"/>
      <c r="AB76" s="199"/>
      <c r="AC76" s="200"/>
      <c r="AD76" s="12"/>
      <c r="AE76" s="13"/>
      <c r="AF76" s="12"/>
      <c r="AG76" s="201"/>
      <c r="AH76" s="202"/>
    </row>
    <row r="77" spans="1:34" ht="23.1" customHeight="1" x14ac:dyDescent="0.2">
      <c r="A77" s="247"/>
      <c r="B77" s="250"/>
      <c r="C77" s="260"/>
      <c r="D77" s="199"/>
      <c r="E77" s="45"/>
      <c r="F77" s="12"/>
      <c r="G77" s="13" t="s">
        <v>216</v>
      </c>
      <c r="H77" s="12"/>
      <c r="I77" s="46"/>
      <c r="J77" s="202"/>
      <c r="K77" s="260"/>
      <c r="L77" s="199"/>
      <c r="M77" s="45"/>
      <c r="N77" s="12"/>
      <c r="O77" s="13" t="s">
        <v>216</v>
      </c>
      <c r="P77" s="12"/>
      <c r="Q77" s="46"/>
      <c r="R77" s="202"/>
      <c r="S77" s="260"/>
      <c r="T77" s="199"/>
      <c r="U77" s="45"/>
      <c r="V77" s="12"/>
      <c r="W77" s="13" t="s">
        <v>216</v>
      </c>
      <c r="X77" s="12"/>
      <c r="Y77" s="46"/>
      <c r="Z77" s="202"/>
      <c r="AA77" s="260"/>
      <c r="AB77" s="199"/>
      <c r="AC77" s="45"/>
      <c r="AD77" s="12"/>
      <c r="AE77" s="13" t="s">
        <v>216</v>
      </c>
      <c r="AF77" s="12"/>
      <c r="AG77" s="46"/>
      <c r="AH77" s="202"/>
    </row>
    <row r="78" spans="1:34" ht="23.1" customHeight="1" x14ac:dyDescent="0.2">
      <c r="A78" s="248"/>
      <c r="B78" s="251"/>
      <c r="C78" s="261"/>
      <c r="D78" s="48"/>
      <c r="E78" s="15"/>
      <c r="F78" s="16"/>
      <c r="G78" s="16" t="s">
        <v>217</v>
      </c>
      <c r="H78" s="16"/>
      <c r="I78" s="16"/>
      <c r="J78" s="49"/>
      <c r="K78" s="261"/>
      <c r="L78" s="48"/>
      <c r="M78" s="15"/>
      <c r="N78" s="16"/>
      <c r="O78" s="16" t="s">
        <v>217</v>
      </c>
      <c r="P78" s="16"/>
      <c r="Q78" s="16"/>
      <c r="R78" s="49"/>
      <c r="S78" s="261"/>
      <c r="T78" s="48"/>
      <c r="U78" s="15"/>
      <c r="V78" s="16"/>
      <c r="W78" s="16" t="s">
        <v>217</v>
      </c>
      <c r="X78" s="16"/>
      <c r="Y78" s="16"/>
      <c r="Z78" s="49"/>
      <c r="AA78" s="261"/>
      <c r="AB78" s="48"/>
      <c r="AC78" s="15"/>
      <c r="AD78" s="16"/>
      <c r="AE78" s="16" t="s">
        <v>217</v>
      </c>
      <c r="AF78" s="16"/>
      <c r="AG78" s="16"/>
      <c r="AH78" s="49"/>
    </row>
    <row r="79" spans="1:34" ht="40.5" customHeight="1" x14ac:dyDescent="0.2">
      <c r="A79" s="246">
        <v>17</v>
      </c>
      <c r="B79" s="249">
        <f>B74+"００：３５"</f>
        <v>0.42361111111111116</v>
      </c>
      <c r="C79" s="226" t="s">
        <v>403</v>
      </c>
      <c r="D79" s="20" t="s">
        <v>443</v>
      </c>
      <c r="E79" s="229" t="s">
        <v>218</v>
      </c>
      <c r="F79" s="229"/>
      <c r="G79" s="229"/>
      <c r="H79" s="229"/>
      <c r="I79" s="229"/>
      <c r="J79" s="21" t="s">
        <v>444</v>
      </c>
      <c r="K79" s="226" t="s">
        <v>404</v>
      </c>
      <c r="L79" s="20" t="s">
        <v>445</v>
      </c>
      <c r="M79" s="229" t="s">
        <v>218</v>
      </c>
      <c r="N79" s="229"/>
      <c r="O79" s="229"/>
      <c r="P79" s="229"/>
      <c r="Q79" s="229"/>
      <c r="R79" s="21" t="s">
        <v>446</v>
      </c>
      <c r="S79" s="259" t="s">
        <v>426</v>
      </c>
      <c r="T79" s="10" t="s">
        <v>436</v>
      </c>
      <c r="U79" s="255" t="s">
        <v>213</v>
      </c>
      <c r="V79" s="255"/>
      <c r="W79" s="255"/>
      <c r="X79" s="255"/>
      <c r="Y79" s="255"/>
      <c r="Z79" s="11" t="s">
        <v>453</v>
      </c>
      <c r="AA79" s="226" t="s">
        <v>405</v>
      </c>
      <c r="AB79" s="20" t="s">
        <v>441</v>
      </c>
      <c r="AC79" s="229" t="s">
        <v>218</v>
      </c>
      <c r="AD79" s="229"/>
      <c r="AE79" s="229"/>
      <c r="AF79" s="229"/>
      <c r="AG79" s="229"/>
      <c r="AH79" s="21" t="s">
        <v>442</v>
      </c>
    </row>
    <row r="80" spans="1:34" ht="40.5" customHeight="1" x14ac:dyDescent="0.2">
      <c r="A80" s="247"/>
      <c r="B80" s="250"/>
      <c r="C80" s="227"/>
      <c r="D80" s="230"/>
      <c r="E80" s="231"/>
      <c r="F80" s="22"/>
      <c r="G80" s="23"/>
      <c r="H80" s="22"/>
      <c r="I80" s="232"/>
      <c r="J80" s="234"/>
      <c r="K80" s="227"/>
      <c r="L80" s="230"/>
      <c r="M80" s="231"/>
      <c r="N80" s="22"/>
      <c r="O80" s="23"/>
      <c r="P80" s="22"/>
      <c r="Q80" s="232"/>
      <c r="R80" s="234"/>
      <c r="S80" s="260"/>
      <c r="T80" s="241"/>
      <c r="U80" s="237"/>
      <c r="V80" s="12"/>
      <c r="W80" s="13"/>
      <c r="X80" s="12"/>
      <c r="Y80" s="238"/>
      <c r="Z80" s="239"/>
      <c r="AA80" s="227"/>
      <c r="AB80" s="230"/>
      <c r="AC80" s="231"/>
      <c r="AD80" s="22"/>
      <c r="AE80" s="23"/>
      <c r="AF80" s="22"/>
      <c r="AG80" s="232"/>
      <c r="AH80" s="234"/>
    </row>
    <row r="81" spans="1:34" ht="40.5" customHeight="1" x14ac:dyDescent="0.2">
      <c r="A81" s="247"/>
      <c r="B81" s="250"/>
      <c r="C81" s="227"/>
      <c r="D81" s="230"/>
      <c r="E81" s="231"/>
      <c r="F81" s="22"/>
      <c r="G81" s="23"/>
      <c r="H81" s="22"/>
      <c r="I81" s="232"/>
      <c r="J81" s="234"/>
      <c r="K81" s="227"/>
      <c r="L81" s="230"/>
      <c r="M81" s="231"/>
      <c r="N81" s="22"/>
      <c r="O81" s="23"/>
      <c r="P81" s="22"/>
      <c r="Q81" s="232"/>
      <c r="R81" s="234"/>
      <c r="S81" s="260"/>
      <c r="T81" s="241"/>
      <c r="U81" s="237"/>
      <c r="V81" s="12"/>
      <c r="W81" s="13"/>
      <c r="X81" s="12"/>
      <c r="Y81" s="238"/>
      <c r="Z81" s="239"/>
      <c r="AA81" s="227"/>
      <c r="AB81" s="230"/>
      <c r="AC81" s="231"/>
      <c r="AD81" s="22"/>
      <c r="AE81" s="23"/>
      <c r="AF81" s="22"/>
      <c r="AG81" s="232"/>
      <c r="AH81" s="234"/>
    </row>
    <row r="82" spans="1:34" ht="23.1" customHeight="1" x14ac:dyDescent="0.2">
      <c r="A82" s="247"/>
      <c r="B82" s="250"/>
      <c r="C82" s="227"/>
      <c r="D82" s="50"/>
      <c r="E82" s="51"/>
      <c r="F82" s="22"/>
      <c r="G82" s="23"/>
      <c r="H82" s="22"/>
      <c r="I82" s="52"/>
      <c r="J82" s="53"/>
      <c r="K82" s="227"/>
      <c r="L82" s="50"/>
      <c r="M82" s="51"/>
      <c r="N82" s="22"/>
      <c r="O82" s="23"/>
      <c r="P82" s="22"/>
      <c r="Q82" s="52"/>
      <c r="R82" s="53"/>
      <c r="S82" s="260"/>
      <c r="T82" s="221"/>
      <c r="U82" s="45"/>
      <c r="V82" s="12"/>
      <c r="W82" s="13"/>
      <c r="X82" s="12"/>
      <c r="Y82" s="46"/>
      <c r="Z82" s="215"/>
      <c r="AA82" s="227"/>
      <c r="AB82" s="50"/>
      <c r="AC82" s="51"/>
      <c r="AD82" s="22"/>
      <c r="AE82" s="23"/>
      <c r="AF82" s="22"/>
      <c r="AG82" s="52"/>
      <c r="AH82" s="53"/>
    </row>
    <row r="83" spans="1:34" ht="23.1" customHeight="1" x14ac:dyDescent="0.2">
      <c r="A83" s="248"/>
      <c r="B83" s="251"/>
      <c r="C83" s="228"/>
      <c r="D83" s="54"/>
      <c r="E83" s="25"/>
      <c r="F83" s="26"/>
      <c r="G83" s="26"/>
      <c r="H83" s="26"/>
      <c r="I83" s="26"/>
      <c r="J83" s="55"/>
      <c r="K83" s="228"/>
      <c r="L83" s="54"/>
      <c r="M83" s="25"/>
      <c r="N83" s="26"/>
      <c r="O83" s="26"/>
      <c r="P83" s="26"/>
      <c r="Q83" s="26"/>
      <c r="R83" s="55"/>
      <c r="S83" s="261"/>
      <c r="T83" s="48"/>
      <c r="U83" s="15"/>
      <c r="V83" s="16"/>
      <c r="W83" s="16"/>
      <c r="X83" s="16"/>
      <c r="Y83" s="16"/>
      <c r="Z83" s="49"/>
      <c r="AA83" s="228"/>
      <c r="AB83" s="54"/>
      <c r="AC83" s="25"/>
      <c r="AD83" s="26"/>
      <c r="AE83" s="26"/>
      <c r="AF83" s="26"/>
      <c r="AG83" s="26"/>
      <c r="AH83" s="55"/>
    </row>
    <row r="84" spans="1:34" ht="40.5" customHeight="1" x14ac:dyDescent="0.2">
      <c r="A84" s="246">
        <v>18</v>
      </c>
      <c r="B84" s="249">
        <f>B79+"００：３５"</f>
        <v>0.44791666666666674</v>
      </c>
      <c r="C84" s="256"/>
      <c r="D84" s="58"/>
      <c r="E84" s="240"/>
      <c r="F84" s="240"/>
      <c r="G84" s="240"/>
      <c r="H84" s="240"/>
      <c r="I84" s="240"/>
      <c r="J84" s="59"/>
      <c r="K84" s="256"/>
      <c r="L84" s="58"/>
      <c r="M84" s="240"/>
      <c r="N84" s="240"/>
      <c r="O84" s="240"/>
      <c r="P84" s="240"/>
      <c r="Q84" s="240"/>
      <c r="R84" s="59"/>
      <c r="S84" s="226" t="s">
        <v>219</v>
      </c>
      <c r="T84" s="20" t="s">
        <v>447</v>
      </c>
      <c r="U84" s="229" t="s">
        <v>220</v>
      </c>
      <c r="V84" s="229"/>
      <c r="W84" s="229"/>
      <c r="X84" s="229"/>
      <c r="Y84" s="229"/>
      <c r="Z84" s="21" t="s">
        <v>448</v>
      </c>
      <c r="AA84" s="226" t="s">
        <v>221</v>
      </c>
      <c r="AB84" s="20" t="s">
        <v>488</v>
      </c>
      <c r="AC84" s="229" t="s">
        <v>220</v>
      </c>
      <c r="AD84" s="229"/>
      <c r="AE84" s="229"/>
      <c r="AF84" s="229"/>
      <c r="AG84" s="229"/>
      <c r="AH84" s="21" t="s">
        <v>489</v>
      </c>
    </row>
    <row r="85" spans="1:34" ht="40.5" customHeight="1" x14ac:dyDescent="0.2">
      <c r="A85" s="247"/>
      <c r="B85" s="250"/>
      <c r="C85" s="257"/>
      <c r="D85" s="242"/>
      <c r="E85" s="243"/>
      <c r="F85" s="60"/>
      <c r="G85" s="61"/>
      <c r="H85" s="60"/>
      <c r="I85" s="244"/>
      <c r="J85" s="235"/>
      <c r="K85" s="257"/>
      <c r="L85" s="242"/>
      <c r="M85" s="243"/>
      <c r="N85" s="60"/>
      <c r="O85" s="61"/>
      <c r="P85" s="60"/>
      <c r="Q85" s="244"/>
      <c r="R85" s="235"/>
      <c r="S85" s="227"/>
      <c r="T85" s="230"/>
      <c r="U85" s="231"/>
      <c r="V85" s="22"/>
      <c r="W85" s="23"/>
      <c r="X85" s="22"/>
      <c r="Y85" s="232"/>
      <c r="Z85" s="234"/>
      <c r="AA85" s="227"/>
      <c r="AB85" s="206"/>
      <c r="AC85" s="203"/>
      <c r="AD85" s="22"/>
      <c r="AE85" s="23"/>
      <c r="AF85" s="22"/>
      <c r="AG85" s="204"/>
      <c r="AH85" s="205"/>
    </row>
    <row r="86" spans="1:34" ht="40.5" customHeight="1" x14ac:dyDescent="0.2">
      <c r="A86" s="247"/>
      <c r="B86" s="250"/>
      <c r="C86" s="257"/>
      <c r="D86" s="242"/>
      <c r="E86" s="243"/>
      <c r="F86" s="60"/>
      <c r="G86" s="61"/>
      <c r="H86" s="60"/>
      <c r="I86" s="244"/>
      <c r="J86" s="235"/>
      <c r="K86" s="257"/>
      <c r="L86" s="242"/>
      <c r="M86" s="243"/>
      <c r="N86" s="60"/>
      <c r="O86" s="61"/>
      <c r="P86" s="60"/>
      <c r="Q86" s="244"/>
      <c r="R86" s="235"/>
      <c r="S86" s="227"/>
      <c r="T86" s="230"/>
      <c r="U86" s="231"/>
      <c r="V86" s="22"/>
      <c r="W86" s="23"/>
      <c r="X86" s="22"/>
      <c r="Y86" s="232"/>
      <c r="Z86" s="234"/>
      <c r="AA86" s="227"/>
      <c r="AB86" s="206"/>
      <c r="AC86" s="203"/>
      <c r="AD86" s="22"/>
      <c r="AE86" s="23"/>
      <c r="AF86" s="22"/>
      <c r="AG86" s="204"/>
      <c r="AH86" s="205"/>
    </row>
    <row r="87" spans="1:34" ht="23.1" customHeight="1" x14ac:dyDescent="0.2">
      <c r="A87" s="247"/>
      <c r="B87" s="250"/>
      <c r="C87" s="257"/>
      <c r="D87" s="222"/>
      <c r="E87" s="68"/>
      <c r="F87" s="60"/>
      <c r="G87" s="61"/>
      <c r="H87" s="60"/>
      <c r="I87" s="69"/>
      <c r="J87" s="223"/>
      <c r="K87" s="257"/>
      <c r="L87" s="222"/>
      <c r="M87" s="68"/>
      <c r="N87" s="60"/>
      <c r="O87" s="61"/>
      <c r="P87" s="60"/>
      <c r="Q87" s="69"/>
      <c r="R87" s="223"/>
      <c r="S87" s="227"/>
      <c r="T87" s="219"/>
      <c r="U87" s="51"/>
      <c r="V87" s="22"/>
      <c r="W87" s="23"/>
      <c r="X87" s="22"/>
      <c r="Y87" s="52"/>
      <c r="Z87" s="218"/>
      <c r="AA87" s="227"/>
      <c r="AB87" s="206"/>
      <c r="AC87" s="51"/>
      <c r="AD87" s="22"/>
      <c r="AE87" s="23"/>
      <c r="AF87" s="22"/>
      <c r="AG87" s="52"/>
      <c r="AH87" s="205"/>
    </row>
    <row r="88" spans="1:34" ht="23.1" customHeight="1" x14ac:dyDescent="0.2">
      <c r="A88" s="248"/>
      <c r="B88" s="251"/>
      <c r="C88" s="258"/>
      <c r="D88" s="72"/>
      <c r="E88" s="73"/>
      <c r="F88" s="74"/>
      <c r="G88" s="74"/>
      <c r="H88" s="74"/>
      <c r="I88" s="74"/>
      <c r="J88" s="75"/>
      <c r="K88" s="258"/>
      <c r="L88" s="72"/>
      <c r="M88" s="73"/>
      <c r="N88" s="74"/>
      <c r="O88" s="74"/>
      <c r="P88" s="74"/>
      <c r="Q88" s="74"/>
      <c r="R88" s="75"/>
      <c r="S88" s="228"/>
      <c r="T88" s="54"/>
      <c r="U88" s="25"/>
      <c r="V88" s="26"/>
      <c r="W88" s="26"/>
      <c r="X88" s="26"/>
      <c r="Y88" s="26"/>
      <c r="Z88" s="55"/>
      <c r="AA88" s="228"/>
      <c r="AB88" s="54"/>
      <c r="AC88" s="25"/>
      <c r="AD88" s="26"/>
      <c r="AE88" s="26"/>
      <c r="AF88" s="26"/>
      <c r="AG88" s="26"/>
      <c r="AH88" s="55"/>
    </row>
    <row r="89" spans="1:34" ht="40.5" customHeight="1" x14ac:dyDescent="0.2">
      <c r="A89" s="246">
        <v>19</v>
      </c>
      <c r="B89" s="249">
        <f>B84+"００：３５"</f>
        <v>0.47222222222222232</v>
      </c>
      <c r="C89" s="259" t="s">
        <v>406</v>
      </c>
      <c r="D89" s="10" t="s">
        <v>440</v>
      </c>
      <c r="E89" s="255" t="s">
        <v>213</v>
      </c>
      <c r="F89" s="255"/>
      <c r="G89" s="255"/>
      <c r="H89" s="255"/>
      <c r="I89" s="255"/>
      <c r="J89" s="11" t="s">
        <v>454</v>
      </c>
      <c r="K89" s="259">
        <v>5</v>
      </c>
      <c r="L89" s="10" t="s">
        <v>490</v>
      </c>
      <c r="M89" s="255" t="s">
        <v>225</v>
      </c>
      <c r="N89" s="255"/>
      <c r="O89" s="255"/>
      <c r="P89" s="255"/>
      <c r="Q89" s="255"/>
      <c r="R89" s="11" t="s">
        <v>491</v>
      </c>
      <c r="S89" s="259">
        <v>6</v>
      </c>
      <c r="T89" s="10" t="s">
        <v>492</v>
      </c>
      <c r="U89" s="255" t="s">
        <v>225</v>
      </c>
      <c r="V89" s="255"/>
      <c r="W89" s="255"/>
      <c r="X89" s="255"/>
      <c r="Y89" s="255"/>
      <c r="Z89" s="11" t="s">
        <v>493</v>
      </c>
      <c r="AA89" s="259" t="s">
        <v>407</v>
      </c>
      <c r="AB89" s="10" t="s">
        <v>438</v>
      </c>
      <c r="AC89" s="255" t="s">
        <v>213</v>
      </c>
      <c r="AD89" s="255"/>
      <c r="AE89" s="255"/>
      <c r="AF89" s="255"/>
      <c r="AG89" s="255"/>
      <c r="AH89" s="11" t="s">
        <v>455</v>
      </c>
    </row>
    <row r="90" spans="1:34" ht="40.5" customHeight="1" x14ac:dyDescent="0.2">
      <c r="A90" s="247"/>
      <c r="B90" s="250"/>
      <c r="C90" s="260"/>
      <c r="D90" s="236"/>
      <c r="E90" s="237"/>
      <c r="F90" s="12"/>
      <c r="G90" s="13"/>
      <c r="H90" s="12"/>
      <c r="I90" s="238"/>
      <c r="J90" s="239"/>
      <c r="K90" s="260"/>
      <c r="L90" s="236"/>
      <c r="M90" s="237"/>
      <c r="N90" s="12"/>
      <c r="O90" s="13"/>
      <c r="P90" s="12"/>
      <c r="Q90" s="238"/>
      <c r="R90" s="239"/>
      <c r="S90" s="260"/>
      <c r="T90" s="236"/>
      <c r="U90" s="237"/>
      <c r="V90" s="12"/>
      <c r="W90" s="13"/>
      <c r="X90" s="12"/>
      <c r="Y90" s="238"/>
      <c r="Z90" s="239"/>
      <c r="AA90" s="260"/>
      <c r="AB90" s="208"/>
      <c r="AC90" s="200"/>
      <c r="AD90" s="12"/>
      <c r="AE90" s="13"/>
      <c r="AF90" s="12"/>
      <c r="AG90" s="201"/>
      <c r="AH90" s="202"/>
    </row>
    <row r="91" spans="1:34" ht="40.5" customHeight="1" x14ac:dyDescent="0.2">
      <c r="A91" s="247"/>
      <c r="B91" s="250"/>
      <c r="C91" s="260"/>
      <c r="D91" s="236"/>
      <c r="E91" s="237"/>
      <c r="F91" s="12"/>
      <c r="G91" s="13"/>
      <c r="H91" s="12"/>
      <c r="I91" s="238"/>
      <c r="J91" s="239"/>
      <c r="K91" s="260"/>
      <c r="L91" s="236"/>
      <c r="M91" s="237"/>
      <c r="N91" s="12"/>
      <c r="O91" s="13"/>
      <c r="P91" s="12"/>
      <c r="Q91" s="238"/>
      <c r="R91" s="239"/>
      <c r="S91" s="260"/>
      <c r="T91" s="236"/>
      <c r="U91" s="237"/>
      <c r="V91" s="12"/>
      <c r="W91" s="13"/>
      <c r="X91" s="12"/>
      <c r="Y91" s="238"/>
      <c r="Z91" s="239"/>
      <c r="AA91" s="260"/>
      <c r="AB91" s="208"/>
      <c r="AC91" s="200"/>
      <c r="AD91" s="12"/>
      <c r="AE91" s="13"/>
      <c r="AF91" s="12"/>
      <c r="AG91" s="201"/>
      <c r="AH91" s="202"/>
    </row>
    <row r="92" spans="1:34" ht="23.1" customHeight="1" x14ac:dyDescent="0.2">
      <c r="A92" s="247"/>
      <c r="B92" s="250"/>
      <c r="C92" s="260"/>
      <c r="D92" s="44"/>
      <c r="E92" s="45"/>
      <c r="F92" s="12"/>
      <c r="G92" s="13"/>
      <c r="H92" s="12"/>
      <c r="I92" s="46"/>
      <c r="J92" s="47"/>
      <c r="K92" s="260"/>
      <c r="L92" s="44"/>
      <c r="M92" s="45"/>
      <c r="N92" s="12"/>
      <c r="O92" s="13"/>
      <c r="P92" s="12"/>
      <c r="Q92" s="46"/>
      <c r="R92" s="47"/>
      <c r="S92" s="260"/>
      <c r="T92" s="44"/>
      <c r="U92" s="45"/>
      <c r="V92" s="12"/>
      <c r="W92" s="13"/>
      <c r="X92" s="12"/>
      <c r="Y92" s="46"/>
      <c r="Z92" s="47"/>
      <c r="AA92" s="260"/>
      <c r="AB92" s="208"/>
      <c r="AC92" s="45"/>
      <c r="AD92" s="12"/>
      <c r="AE92" s="13"/>
      <c r="AF92" s="12"/>
      <c r="AG92" s="46"/>
      <c r="AH92" s="202"/>
    </row>
    <row r="93" spans="1:34" ht="23.1" customHeight="1" x14ac:dyDescent="0.2">
      <c r="A93" s="248"/>
      <c r="B93" s="251"/>
      <c r="C93" s="261"/>
      <c r="D93" s="48"/>
      <c r="E93" s="15"/>
      <c r="F93" s="16"/>
      <c r="G93" s="16"/>
      <c r="H93" s="16"/>
      <c r="I93" s="16"/>
      <c r="J93" s="49"/>
      <c r="K93" s="261"/>
      <c r="L93" s="48"/>
      <c r="M93" s="15"/>
      <c r="N93" s="16"/>
      <c r="O93" s="16"/>
      <c r="P93" s="16"/>
      <c r="Q93" s="16"/>
      <c r="R93" s="49"/>
      <c r="S93" s="261"/>
      <c r="T93" s="48"/>
      <c r="U93" s="15"/>
      <c r="V93" s="16"/>
      <c r="W93" s="16"/>
      <c r="X93" s="16"/>
      <c r="Y93" s="16"/>
      <c r="Z93" s="49"/>
      <c r="AA93" s="261"/>
      <c r="AB93" s="48"/>
      <c r="AC93" s="15"/>
      <c r="AD93" s="16"/>
      <c r="AE93" s="16"/>
      <c r="AF93" s="16"/>
      <c r="AG93" s="16"/>
      <c r="AH93" s="49"/>
    </row>
    <row r="94" spans="1:34" ht="40.5" customHeight="1" x14ac:dyDescent="0.2">
      <c r="A94" s="246">
        <v>20</v>
      </c>
      <c r="B94" s="249">
        <f>B89+"００：３５"</f>
        <v>0.4965277777777779</v>
      </c>
      <c r="C94" s="278"/>
      <c r="D94" s="30"/>
      <c r="E94" s="277"/>
      <c r="F94" s="277"/>
      <c r="G94" s="277"/>
      <c r="H94" s="277"/>
      <c r="I94" s="277"/>
      <c r="J94" s="31"/>
      <c r="K94" s="226" t="s">
        <v>410</v>
      </c>
      <c r="L94" s="20" t="s">
        <v>446</v>
      </c>
      <c r="M94" s="229" t="s">
        <v>218</v>
      </c>
      <c r="N94" s="229"/>
      <c r="O94" s="229"/>
      <c r="P94" s="229"/>
      <c r="Q94" s="229"/>
      <c r="R94" s="21" t="s">
        <v>461</v>
      </c>
      <c r="S94" s="226" t="s">
        <v>408</v>
      </c>
      <c r="T94" s="20" t="s">
        <v>444</v>
      </c>
      <c r="U94" s="229" t="s">
        <v>218</v>
      </c>
      <c r="V94" s="229"/>
      <c r="W94" s="229"/>
      <c r="X94" s="229"/>
      <c r="Y94" s="229"/>
      <c r="Z94" s="21" t="s">
        <v>494</v>
      </c>
      <c r="AA94" s="226" t="s">
        <v>409</v>
      </c>
      <c r="AB94" s="20" t="s">
        <v>442</v>
      </c>
      <c r="AC94" s="229" t="s">
        <v>218</v>
      </c>
      <c r="AD94" s="229"/>
      <c r="AE94" s="229"/>
      <c r="AF94" s="229"/>
      <c r="AG94" s="229"/>
      <c r="AH94" s="21" t="s">
        <v>456</v>
      </c>
    </row>
    <row r="95" spans="1:34" ht="40.5" customHeight="1" x14ac:dyDescent="0.2">
      <c r="A95" s="247"/>
      <c r="B95" s="250"/>
      <c r="C95" s="279"/>
      <c r="D95" s="282"/>
      <c r="E95" s="275"/>
      <c r="F95" s="32"/>
      <c r="G95" s="33"/>
      <c r="H95" s="32"/>
      <c r="I95" s="276"/>
      <c r="J95" s="273"/>
      <c r="K95" s="227"/>
      <c r="L95" s="219"/>
      <c r="M95" s="216"/>
      <c r="N95" s="22"/>
      <c r="O95" s="23"/>
      <c r="P95" s="22"/>
      <c r="Q95" s="217"/>
      <c r="R95" s="220"/>
      <c r="S95" s="227"/>
      <c r="T95" s="50"/>
      <c r="U95" s="62"/>
      <c r="V95" s="22"/>
      <c r="W95" s="23"/>
      <c r="X95" s="22"/>
      <c r="Y95" s="63"/>
      <c r="Z95" s="57"/>
      <c r="AA95" s="227"/>
      <c r="AB95" s="206"/>
      <c r="AC95" s="203"/>
      <c r="AD95" s="22"/>
      <c r="AE95" s="23"/>
      <c r="AF95" s="22"/>
      <c r="AG95" s="204"/>
      <c r="AH95" s="207"/>
    </row>
    <row r="96" spans="1:34" ht="40.5" customHeight="1" x14ac:dyDescent="0.2">
      <c r="A96" s="247"/>
      <c r="B96" s="250"/>
      <c r="C96" s="279"/>
      <c r="D96" s="282"/>
      <c r="E96" s="275"/>
      <c r="F96" s="32"/>
      <c r="G96" s="33"/>
      <c r="H96" s="32"/>
      <c r="I96" s="276"/>
      <c r="J96" s="273"/>
      <c r="K96" s="227"/>
      <c r="L96" s="219"/>
      <c r="M96" s="216"/>
      <c r="N96" s="22"/>
      <c r="O96" s="23"/>
      <c r="P96" s="22"/>
      <c r="Q96" s="217"/>
      <c r="R96" s="220"/>
      <c r="S96" s="227"/>
      <c r="T96" s="50"/>
      <c r="U96" s="62"/>
      <c r="V96" s="22"/>
      <c r="W96" s="23"/>
      <c r="X96" s="22"/>
      <c r="Y96" s="63"/>
      <c r="Z96" s="57"/>
      <c r="AA96" s="227"/>
      <c r="AB96" s="206"/>
      <c r="AC96" s="203"/>
      <c r="AD96" s="22"/>
      <c r="AE96" s="23"/>
      <c r="AF96" s="22"/>
      <c r="AG96" s="204"/>
      <c r="AH96" s="207"/>
    </row>
    <row r="97" spans="1:34" ht="23.1" customHeight="1" x14ac:dyDescent="0.2">
      <c r="A97" s="247"/>
      <c r="B97" s="250"/>
      <c r="C97" s="279"/>
      <c r="D97" s="64"/>
      <c r="E97" s="65"/>
      <c r="F97" s="32"/>
      <c r="G97" s="33"/>
      <c r="H97" s="32"/>
      <c r="I97" s="66"/>
      <c r="J97" s="67"/>
      <c r="K97" s="227"/>
      <c r="L97" s="219"/>
      <c r="M97" s="51"/>
      <c r="N97" s="22"/>
      <c r="O97" s="23"/>
      <c r="P97" s="22"/>
      <c r="Q97" s="52"/>
      <c r="R97" s="220"/>
      <c r="S97" s="227"/>
      <c r="T97" s="50"/>
      <c r="U97" s="51"/>
      <c r="V97" s="22"/>
      <c r="W97" s="23"/>
      <c r="X97" s="22"/>
      <c r="Y97" s="52"/>
      <c r="Z97" s="57"/>
      <c r="AA97" s="227"/>
      <c r="AB97" s="206"/>
      <c r="AC97" s="51"/>
      <c r="AD97" s="22"/>
      <c r="AE97" s="23"/>
      <c r="AF97" s="22"/>
      <c r="AG97" s="52"/>
      <c r="AH97" s="207"/>
    </row>
    <row r="98" spans="1:34" ht="23.1" customHeight="1" x14ac:dyDescent="0.2">
      <c r="A98" s="248"/>
      <c r="B98" s="251"/>
      <c r="C98" s="280"/>
      <c r="D98" s="70"/>
      <c r="E98" s="35"/>
      <c r="F98" s="36"/>
      <c r="G98" s="36"/>
      <c r="H98" s="36"/>
      <c r="I98" s="36"/>
      <c r="J98" s="71"/>
      <c r="K98" s="228"/>
      <c r="L98" s="54"/>
      <c r="M98" s="25"/>
      <c r="N98" s="26"/>
      <c r="O98" s="26"/>
      <c r="P98" s="26"/>
      <c r="Q98" s="26"/>
      <c r="R98" s="55"/>
      <c r="S98" s="228"/>
      <c r="T98" s="54"/>
      <c r="U98" s="25"/>
      <c r="V98" s="26"/>
      <c r="W98" s="26"/>
      <c r="X98" s="26"/>
      <c r="Y98" s="26"/>
      <c r="Z98" s="55"/>
      <c r="AA98" s="228"/>
      <c r="AB98" s="54"/>
      <c r="AC98" s="25"/>
      <c r="AD98" s="26"/>
      <c r="AE98" s="26"/>
      <c r="AF98" s="26"/>
      <c r="AG98" s="26"/>
      <c r="AH98" s="55"/>
    </row>
    <row r="99" spans="1:34" ht="40.5" customHeight="1" x14ac:dyDescent="0.2">
      <c r="A99" s="246">
        <v>21</v>
      </c>
      <c r="B99" s="249">
        <f>B94+"００：３５"</f>
        <v>0.52083333333333348</v>
      </c>
      <c r="C99" s="259">
        <v>7</v>
      </c>
      <c r="D99" s="10" t="s">
        <v>457</v>
      </c>
      <c r="E99" s="255" t="s">
        <v>226</v>
      </c>
      <c r="F99" s="255"/>
      <c r="G99" s="255"/>
      <c r="H99" s="255"/>
      <c r="I99" s="255"/>
      <c r="J99" s="11" t="s">
        <v>495</v>
      </c>
      <c r="K99" s="252">
        <v>8</v>
      </c>
      <c r="L99" s="10" t="s">
        <v>496</v>
      </c>
      <c r="M99" s="255" t="s">
        <v>226</v>
      </c>
      <c r="N99" s="255"/>
      <c r="O99" s="255"/>
      <c r="P99" s="255"/>
      <c r="Q99" s="255"/>
      <c r="R99" s="11" t="s">
        <v>458</v>
      </c>
      <c r="S99" s="259">
        <v>9</v>
      </c>
      <c r="T99" s="10" t="s">
        <v>462</v>
      </c>
      <c r="U99" s="255" t="s">
        <v>226</v>
      </c>
      <c r="V99" s="255"/>
      <c r="W99" s="255"/>
      <c r="X99" s="255"/>
      <c r="Y99" s="255"/>
      <c r="Z99" s="11" t="s">
        <v>497</v>
      </c>
      <c r="AA99" s="252">
        <v>10</v>
      </c>
      <c r="AB99" s="10" t="s">
        <v>498</v>
      </c>
      <c r="AC99" s="255" t="s">
        <v>226</v>
      </c>
      <c r="AD99" s="255"/>
      <c r="AE99" s="255"/>
      <c r="AF99" s="255"/>
      <c r="AG99" s="255"/>
      <c r="AH99" s="11" t="s">
        <v>463</v>
      </c>
    </row>
    <row r="100" spans="1:34" ht="40.5" customHeight="1" x14ac:dyDescent="0.2">
      <c r="A100" s="247"/>
      <c r="B100" s="250"/>
      <c r="C100" s="260"/>
      <c r="D100" s="236"/>
      <c r="E100" s="237"/>
      <c r="F100" s="12"/>
      <c r="G100" s="13"/>
      <c r="H100" s="12"/>
      <c r="I100" s="238"/>
      <c r="J100" s="239"/>
      <c r="K100" s="253"/>
      <c r="L100" s="236"/>
      <c r="M100" s="237"/>
      <c r="N100" s="12"/>
      <c r="O100" s="13"/>
      <c r="P100" s="12"/>
      <c r="Q100" s="238"/>
      <c r="R100" s="239"/>
      <c r="S100" s="260"/>
      <c r="T100" s="236"/>
      <c r="U100" s="237"/>
      <c r="V100" s="12"/>
      <c r="W100" s="13"/>
      <c r="X100" s="12"/>
      <c r="Y100" s="238"/>
      <c r="Z100" s="239"/>
      <c r="AA100" s="253"/>
      <c r="AB100" s="236"/>
      <c r="AC100" s="237"/>
      <c r="AD100" s="12"/>
      <c r="AE100" s="13"/>
      <c r="AF100" s="12"/>
      <c r="AG100" s="238"/>
      <c r="AH100" s="239"/>
    </row>
    <row r="101" spans="1:34" ht="40.5" customHeight="1" x14ac:dyDescent="0.2">
      <c r="A101" s="247"/>
      <c r="B101" s="250"/>
      <c r="C101" s="260"/>
      <c r="D101" s="236"/>
      <c r="E101" s="237"/>
      <c r="F101" s="12"/>
      <c r="G101" s="13"/>
      <c r="H101" s="12"/>
      <c r="I101" s="238"/>
      <c r="J101" s="239"/>
      <c r="K101" s="253"/>
      <c r="L101" s="236"/>
      <c r="M101" s="237"/>
      <c r="N101" s="12"/>
      <c r="O101" s="13"/>
      <c r="P101" s="12"/>
      <c r="Q101" s="238"/>
      <c r="R101" s="239"/>
      <c r="S101" s="260"/>
      <c r="T101" s="236"/>
      <c r="U101" s="237"/>
      <c r="V101" s="12"/>
      <c r="W101" s="13"/>
      <c r="X101" s="12"/>
      <c r="Y101" s="238"/>
      <c r="Z101" s="239"/>
      <c r="AA101" s="253"/>
      <c r="AB101" s="236"/>
      <c r="AC101" s="237"/>
      <c r="AD101" s="12"/>
      <c r="AE101" s="13"/>
      <c r="AF101" s="12"/>
      <c r="AG101" s="238"/>
      <c r="AH101" s="239"/>
    </row>
    <row r="102" spans="1:34" ht="23.1" customHeight="1" x14ac:dyDescent="0.2">
      <c r="A102" s="247"/>
      <c r="B102" s="250"/>
      <c r="C102" s="260"/>
      <c r="D102" s="44"/>
      <c r="E102" s="45"/>
      <c r="F102" s="12"/>
      <c r="G102" s="13" t="s">
        <v>229</v>
      </c>
      <c r="H102" s="12"/>
      <c r="I102" s="46"/>
      <c r="J102" s="47"/>
      <c r="K102" s="253"/>
      <c r="L102" s="44"/>
      <c r="M102" s="45"/>
      <c r="N102" s="12"/>
      <c r="O102" s="13" t="s">
        <v>229</v>
      </c>
      <c r="P102" s="12"/>
      <c r="Q102" s="46"/>
      <c r="R102" s="47"/>
      <c r="S102" s="260"/>
      <c r="T102" s="214"/>
      <c r="U102" s="45"/>
      <c r="V102" s="12"/>
      <c r="W102" s="13" t="s">
        <v>216</v>
      </c>
      <c r="X102" s="12"/>
      <c r="Y102" s="46"/>
      <c r="Z102" s="215"/>
      <c r="AA102" s="253"/>
      <c r="AB102" s="214"/>
      <c r="AC102" s="45"/>
      <c r="AD102" s="12"/>
      <c r="AE102" s="13" t="s">
        <v>216</v>
      </c>
      <c r="AF102" s="12"/>
      <c r="AG102" s="46"/>
      <c r="AH102" s="215"/>
    </row>
    <row r="103" spans="1:34" ht="23.1" customHeight="1" x14ac:dyDescent="0.2">
      <c r="A103" s="248"/>
      <c r="B103" s="251"/>
      <c r="C103" s="261"/>
      <c r="D103" s="48"/>
      <c r="E103" s="15"/>
      <c r="F103" s="16"/>
      <c r="G103" s="16" t="s">
        <v>230</v>
      </c>
      <c r="H103" s="16"/>
      <c r="I103" s="16"/>
      <c r="J103" s="49"/>
      <c r="K103" s="254"/>
      <c r="L103" s="48"/>
      <c r="M103" s="15"/>
      <c r="N103" s="16"/>
      <c r="O103" s="16" t="s">
        <v>230</v>
      </c>
      <c r="P103" s="16"/>
      <c r="Q103" s="16"/>
      <c r="R103" s="49"/>
      <c r="S103" s="261"/>
      <c r="T103" s="48"/>
      <c r="U103" s="15"/>
      <c r="V103" s="16"/>
      <c r="W103" s="16" t="s">
        <v>217</v>
      </c>
      <c r="X103" s="16"/>
      <c r="Y103" s="16"/>
      <c r="Z103" s="49"/>
      <c r="AA103" s="254"/>
      <c r="AB103" s="48"/>
      <c r="AC103" s="15"/>
      <c r="AD103" s="16"/>
      <c r="AE103" s="16" t="s">
        <v>217</v>
      </c>
      <c r="AF103" s="16"/>
      <c r="AG103" s="16"/>
      <c r="AH103" s="49"/>
    </row>
    <row r="104" spans="1:34" ht="40.5" customHeight="1" x14ac:dyDescent="0.2">
      <c r="A104" s="246">
        <v>22</v>
      </c>
      <c r="B104" s="249">
        <f>B99+"００：３５"</f>
        <v>0.54513888888888906</v>
      </c>
      <c r="C104" s="226" t="s">
        <v>222</v>
      </c>
      <c r="D104" s="20" t="s">
        <v>449</v>
      </c>
      <c r="E104" s="229" t="s">
        <v>223</v>
      </c>
      <c r="F104" s="229"/>
      <c r="G104" s="229"/>
      <c r="H104" s="229"/>
      <c r="I104" s="229"/>
      <c r="J104" s="21" t="s">
        <v>450</v>
      </c>
      <c r="K104" s="226" t="s">
        <v>224</v>
      </c>
      <c r="L104" s="20" t="s">
        <v>451</v>
      </c>
      <c r="M104" s="229" t="s">
        <v>223</v>
      </c>
      <c r="N104" s="229"/>
      <c r="O104" s="229"/>
      <c r="P104" s="229"/>
      <c r="Q104" s="229"/>
      <c r="R104" s="21" t="s">
        <v>452</v>
      </c>
      <c r="S104" s="226" t="s">
        <v>227</v>
      </c>
      <c r="T104" s="20" t="s">
        <v>459</v>
      </c>
      <c r="U104" s="229" t="s">
        <v>223</v>
      </c>
      <c r="V104" s="229"/>
      <c r="W104" s="229"/>
      <c r="X104" s="229"/>
      <c r="Y104" s="229"/>
      <c r="Z104" s="21" t="s">
        <v>460</v>
      </c>
      <c r="AA104" s="283" t="s">
        <v>228</v>
      </c>
      <c r="AB104" s="20" t="s">
        <v>499</v>
      </c>
      <c r="AC104" s="229" t="s">
        <v>223</v>
      </c>
      <c r="AD104" s="229"/>
      <c r="AE104" s="229"/>
      <c r="AF104" s="229"/>
      <c r="AG104" s="229"/>
      <c r="AH104" s="21" t="s">
        <v>464</v>
      </c>
    </row>
    <row r="105" spans="1:34" ht="40.5" customHeight="1" x14ac:dyDescent="0.2">
      <c r="A105" s="247"/>
      <c r="B105" s="250"/>
      <c r="C105" s="227"/>
      <c r="D105" s="230"/>
      <c r="E105" s="231"/>
      <c r="F105" s="22"/>
      <c r="G105" s="23"/>
      <c r="H105" s="22"/>
      <c r="I105" s="232"/>
      <c r="J105" s="234"/>
      <c r="K105" s="227"/>
      <c r="L105" s="230"/>
      <c r="M105" s="231"/>
      <c r="N105" s="22"/>
      <c r="O105" s="23"/>
      <c r="P105" s="22"/>
      <c r="Q105" s="232"/>
      <c r="R105" s="234"/>
      <c r="S105" s="227"/>
      <c r="T105" s="230"/>
      <c r="U105" s="231"/>
      <c r="V105" s="22"/>
      <c r="W105" s="23"/>
      <c r="X105" s="22"/>
      <c r="Y105" s="232"/>
      <c r="Z105" s="234"/>
      <c r="AA105" s="284"/>
      <c r="AB105" s="219"/>
      <c r="AC105" s="216"/>
      <c r="AD105" s="22"/>
      <c r="AE105" s="23"/>
      <c r="AF105" s="22"/>
      <c r="AG105" s="217"/>
      <c r="AH105" s="218"/>
    </row>
    <row r="106" spans="1:34" ht="40.5" customHeight="1" x14ac:dyDescent="0.2">
      <c r="A106" s="247"/>
      <c r="B106" s="250"/>
      <c r="C106" s="227"/>
      <c r="D106" s="230"/>
      <c r="E106" s="231"/>
      <c r="F106" s="22"/>
      <c r="G106" s="23"/>
      <c r="H106" s="22"/>
      <c r="I106" s="232"/>
      <c r="J106" s="234"/>
      <c r="K106" s="227"/>
      <c r="L106" s="230"/>
      <c r="M106" s="231"/>
      <c r="N106" s="22"/>
      <c r="O106" s="23"/>
      <c r="P106" s="22"/>
      <c r="Q106" s="232"/>
      <c r="R106" s="234"/>
      <c r="S106" s="227"/>
      <c r="T106" s="230"/>
      <c r="U106" s="231"/>
      <c r="V106" s="22"/>
      <c r="W106" s="23"/>
      <c r="X106" s="22"/>
      <c r="Y106" s="232"/>
      <c r="Z106" s="234"/>
      <c r="AA106" s="284"/>
      <c r="AB106" s="219"/>
      <c r="AC106" s="216"/>
      <c r="AD106" s="22"/>
      <c r="AE106" s="23"/>
      <c r="AF106" s="22"/>
      <c r="AG106" s="217"/>
      <c r="AH106" s="218"/>
    </row>
    <row r="107" spans="1:34" ht="23.1" customHeight="1" x14ac:dyDescent="0.2">
      <c r="A107" s="247"/>
      <c r="B107" s="250"/>
      <c r="C107" s="227"/>
      <c r="D107" s="219"/>
      <c r="E107" s="51"/>
      <c r="F107" s="22"/>
      <c r="G107" s="23"/>
      <c r="H107" s="22"/>
      <c r="I107" s="52"/>
      <c r="J107" s="218"/>
      <c r="K107" s="227"/>
      <c r="L107" s="219"/>
      <c r="M107" s="51"/>
      <c r="N107" s="22"/>
      <c r="O107" s="23"/>
      <c r="P107" s="22"/>
      <c r="Q107" s="52"/>
      <c r="R107" s="218"/>
      <c r="S107" s="227"/>
      <c r="T107" s="219"/>
      <c r="U107" s="51"/>
      <c r="V107" s="22"/>
      <c r="W107" s="23"/>
      <c r="X107" s="22"/>
      <c r="Y107" s="52"/>
      <c r="Z107" s="218"/>
      <c r="AA107" s="284"/>
      <c r="AB107" s="219"/>
      <c r="AC107" s="51"/>
      <c r="AD107" s="22"/>
      <c r="AE107" s="23"/>
      <c r="AF107" s="22"/>
      <c r="AG107" s="52"/>
      <c r="AH107" s="218"/>
    </row>
    <row r="108" spans="1:34" ht="23.1" customHeight="1" x14ac:dyDescent="0.2">
      <c r="A108" s="248"/>
      <c r="B108" s="251"/>
      <c r="C108" s="228"/>
      <c r="D108" s="54"/>
      <c r="E108" s="25"/>
      <c r="F108" s="26"/>
      <c r="G108" s="26"/>
      <c r="H108" s="26"/>
      <c r="I108" s="26"/>
      <c r="J108" s="55"/>
      <c r="K108" s="228"/>
      <c r="L108" s="54"/>
      <c r="M108" s="25"/>
      <c r="N108" s="26"/>
      <c r="O108" s="26"/>
      <c r="P108" s="26"/>
      <c r="Q108" s="26"/>
      <c r="R108" s="55"/>
      <c r="S108" s="228"/>
      <c r="T108" s="54"/>
      <c r="U108" s="25"/>
      <c r="V108" s="26"/>
      <c r="W108" s="26"/>
      <c r="X108" s="26"/>
      <c r="Y108" s="26"/>
      <c r="Z108" s="55"/>
      <c r="AA108" s="285"/>
      <c r="AB108" s="54"/>
      <c r="AC108" s="25"/>
      <c r="AD108" s="26"/>
      <c r="AE108" s="26"/>
      <c r="AF108" s="26"/>
      <c r="AG108" s="26"/>
      <c r="AH108" s="55"/>
    </row>
    <row r="109" spans="1:34" ht="40.5" customHeight="1" x14ac:dyDescent="0.2">
      <c r="A109" s="246">
        <v>23</v>
      </c>
      <c r="B109" s="249">
        <f>B104+"００：３５"</f>
        <v>0.56944444444444464</v>
      </c>
      <c r="C109" s="259" t="s">
        <v>411</v>
      </c>
      <c r="D109" s="10" t="s">
        <v>435</v>
      </c>
      <c r="E109" s="255" t="s">
        <v>213</v>
      </c>
      <c r="F109" s="255"/>
      <c r="G109" s="255"/>
      <c r="H109" s="255"/>
      <c r="I109" s="255"/>
      <c r="J109" s="11" t="s">
        <v>453</v>
      </c>
      <c r="K109" s="259" t="s">
        <v>412</v>
      </c>
      <c r="L109" s="10" t="s">
        <v>437</v>
      </c>
      <c r="M109" s="255" t="s">
        <v>213</v>
      </c>
      <c r="N109" s="255"/>
      <c r="O109" s="255"/>
      <c r="P109" s="255"/>
      <c r="Q109" s="255"/>
      <c r="R109" s="11" t="s">
        <v>455</v>
      </c>
      <c r="S109" s="226" t="s">
        <v>415</v>
      </c>
      <c r="T109" s="20" t="s">
        <v>443</v>
      </c>
      <c r="U109" s="229" t="s">
        <v>218</v>
      </c>
      <c r="V109" s="229"/>
      <c r="W109" s="229"/>
      <c r="X109" s="229"/>
      <c r="Y109" s="229"/>
      <c r="Z109" s="21" t="s">
        <v>494</v>
      </c>
      <c r="AA109" s="226" t="s">
        <v>414</v>
      </c>
      <c r="AB109" s="20" t="s">
        <v>441</v>
      </c>
      <c r="AC109" s="229" t="s">
        <v>218</v>
      </c>
      <c r="AD109" s="229"/>
      <c r="AE109" s="229"/>
      <c r="AF109" s="229"/>
      <c r="AG109" s="229"/>
      <c r="AH109" s="21" t="s">
        <v>456</v>
      </c>
    </row>
    <row r="110" spans="1:34" ht="40.5" customHeight="1" x14ac:dyDescent="0.2">
      <c r="A110" s="247"/>
      <c r="B110" s="250"/>
      <c r="C110" s="260"/>
      <c r="D110" s="236"/>
      <c r="E110" s="237"/>
      <c r="F110" s="12"/>
      <c r="G110" s="13"/>
      <c r="H110" s="12"/>
      <c r="I110" s="238"/>
      <c r="J110" s="239"/>
      <c r="K110" s="260"/>
      <c r="L110" s="236"/>
      <c r="M110" s="237"/>
      <c r="N110" s="12"/>
      <c r="O110" s="13"/>
      <c r="P110" s="12"/>
      <c r="Q110" s="238"/>
      <c r="R110" s="239"/>
      <c r="S110" s="227"/>
      <c r="T110" s="219"/>
      <c r="U110" s="216"/>
      <c r="V110" s="22"/>
      <c r="W110" s="23"/>
      <c r="X110" s="22"/>
      <c r="Y110" s="217"/>
      <c r="Z110" s="220"/>
      <c r="AA110" s="227"/>
      <c r="AB110" s="230"/>
      <c r="AC110" s="231"/>
      <c r="AD110" s="22"/>
      <c r="AE110" s="23"/>
      <c r="AF110" s="22"/>
      <c r="AG110" s="232"/>
      <c r="AH110" s="233"/>
    </row>
    <row r="111" spans="1:34" ht="40.5" customHeight="1" x14ac:dyDescent="0.2">
      <c r="A111" s="247"/>
      <c r="B111" s="250"/>
      <c r="C111" s="260"/>
      <c r="D111" s="236"/>
      <c r="E111" s="237"/>
      <c r="F111" s="12"/>
      <c r="G111" s="13"/>
      <c r="H111" s="12"/>
      <c r="I111" s="238"/>
      <c r="J111" s="239"/>
      <c r="K111" s="260"/>
      <c r="L111" s="236"/>
      <c r="M111" s="237"/>
      <c r="N111" s="12"/>
      <c r="O111" s="13"/>
      <c r="P111" s="12"/>
      <c r="Q111" s="238"/>
      <c r="R111" s="239"/>
      <c r="S111" s="227"/>
      <c r="T111" s="219"/>
      <c r="U111" s="216"/>
      <c r="V111" s="22"/>
      <c r="W111" s="23"/>
      <c r="X111" s="22"/>
      <c r="Y111" s="217"/>
      <c r="Z111" s="220"/>
      <c r="AA111" s="227"/>
      <c r="AB111" s="230"/>
      <c r="AC111" s="231"/>
      <c r="AD111" s="22"/>
      <c r="AE111" s="23"/>
      <c r="AF111" s="22"/>
      <c r="AG111" s="232"/>
      <c r="AH111" s="233"/>
    </row>
    <row r="112" spans="1:34" ht="23.1" customHeight="1" x14ac:dyDescent="0.2">
      <c r="A112" s="247"/>
      <c r="B112" s="250"/>
      <c r="C112" s="260"/>
      <c r="D112" s="44"/>
      <c r="E112" s="45"/>
      <c r="F112" s="12"/>
      <c r="G112" s="13"/>
      <c r="H112" s="12"/>
      <c r="I112" s="46"/>
      <c r="J112" s="47"/>
      <c r="K112" s="260"/>
      <c r="L112" s="44"/>
      <c r="M112" s="45"/>
      <c r="N112" s="12"/>
      <c r="O112" s="13"/>
      <c r="P112" s="12"/>
      <c r="Q112" s="46"/>
      <c r="R112" s="47"/>
      <c r="S112" s="227"/>
      <c r="T112" s="219"/>
      <c r="U112" s="51"/>
      <c r="V112" s="22"/>
      <c r="W112" s="23"/>
      <c r="X112" s="22"/>
      <c r="Y112" s="52"/>
      <c r="Z112" s="220"/>
      <c r="AA112" s="227"/>
      <c r="AB112" s="219"/>
      <c r="AC112" s="51"/>
      <c r="AD112" s="22"/>
      <c r="AE112" s="23"/>
      <c r="AF112" s="22"/>
      <c r="AG112" s="52"/>
      <c r="AH112" s="220"/>
    </row>
    <row r="113" spans="1:34" ht="23.1" customHeight="1" x14ac:dyDescent="0.2">
      <c r="A113" s="248"/>
      <c r="B113" s="251"/>
      <c r="C113" s="261"/>
      <c r="D113" s="48"/>
      <c r="E113" s="15"/>
      <c r="F113" s="16"/>
      <c r="G113" s="16"/>
      <c r="H113" s="16"/>
      <c r="I113" s="16"/>
      <c r="J113" s="49"/>
      <c r="K113" s="261"/>
      <c r="L113" s="48"/>
      <c r="M113" s="15"/>
      <c r="N113" s="16"/>
      <c r="O113" s="16"/>
      <c r="P113" s="16"/>
      <c r="Q113" s="16"/>
      <c r="R113" s="49"/>
      <c r="S113" s="228"/>
      <c r="T113" s="54"/>
      <c r="U113" s="25"/>
      <c r="V113" s="26"/>
      <c r="W113" s="26"/>
      <c r="X113" s="26"/>
      <c r="Y113" s="26"/>
      <c r="Z113" s="55"/>
      <c r="AA113" s="228"/>
      <c r="AB113" s="54"/>
      <c r="AC113" s="25"/>
      <c r="AD113" s="26"/>
      <c r="AE113" s="26"/>
      <c r="AF113" s="26"/>
      <c r="AG113" s="26"/>
      <c r="AH113" s="55"/>
    </row>
    <row r="114" spans="1:34" ht="40.5" customHeight="1" x14ac:dyDescent="0.2">
      <c r="A114" s="246">
        <v>24</v>
      </c>
      <c r="B114" s="249">
        <f>B109+"００：３５"</f>
        <v>0.59375000000000022</v>
      </c>
      <c r="C114" s="259" t="s">
        <v>413</v>
      </c>
      <c r="D114" s="10" t="s">
        <v>439</v>
      </c>
      <c r="E114" s="255" t="s">
        <v>213</v>
      </c>
      <c r="F114" s="255"/>
      <c r="G114" s="255"/>
      <c r="H114" s="255"/>
      <c r="I114" s="255"/>
      <c r="J114" s="11" t="s">
        <v>454</v>
      </c>
      <c r="K114" s="256"/>
      <c r="L114" s="58"/>
      <c r="M114" s="240"/>
      <c r="N114" s="240"/>
      <c r="O114" s="240"/>
      <c r="P114" s="240"/>
      <c r="Q114" s="240"/>
      <c r="R114" s="59"/>
      <c r="S114" s="226" t="s">
        <v>231</v>
      </c>
      <c r="T114" s="20" t="s">
        <v>465</v>
      </c>
      <c r="U114" s="229" t="s">
        <v>232</v>
      </c>
      <c r="V114" s="229"/>
      <c r="W114" s="229"/>
      <c r="X114" s="229"/>
      <c r="Y114" s="229"/>
      <c r="Z114" s="21" t="s">
        <v>466</v>
      </c>
      <c r="AA114" s="226" t="s">
        <v>233</v>
      </c>
      <c r="AB114" s="20" t="s">
        <v>467</v>
      </c>
      <c r="AC114" s="229" t="s">
        <v>232</v>
      </c>
      <c r="AD114" s="229"/>
      <c r="AE114" s="229"/>
      <c r="AF114" s="229"/>
      <c r="AG114" s="229"/>
      <c r="AH114" s="21" t="s">
        <v>468</v>
      </c>
    </row>
    <row r="115" spans="1:34" ht="40.5" customHeight="1" x14ac:dyDescent="0.2">
      <c r="A115" s="247"/>
      <c r="B115" s="250"/>
      <c r="C115" s="260"/>
      <c r="D115" s="236"/>
      <c r="E115" s="237"/>
      <c r="F115" s="12"/>
      <c r="G115" s="13"/>
      <c r="H115" s="12"/>
      <c r="I115" s="238"/>
      <c r="J115" s="239"/>
      <c r="K115" s="257"/>
      <c r="L115" s="242"/>
      <c r="M115" s="243"/>
      <c r="N115" s="60"/>
      <c r="O115" s="61"/>
      <c r="P115" s="60"/>
      <c r="Q115" s="244"/>
      <c r="R115" s="235"/>
      <c r="S115" s="227"/>
      <c r="T115" s="230"/>
      <c r="U115" s="231"/>
      <c r="V115" s="22"/>
      <c r="W115" s="23"/>
      <c r="X115" s="22"/>
      <c r="Y115" s="232"/>
      <c r="Z115" s="234"/>
      <c r="AA115" s="227"/>
      <c r="AB115" s="206"/>
      <c r="AC115" s="203"/>
      <c r="AD115" s="22"/>
      <c r="AE115" s="23"/>
      <c r="AF115" s="22"/>
      <c r="AG115" s="204"/>
      <c r="AH115" s="205"/>
    </row>
    <row r="116" spans="1:34" ht="40.5" customHeight="1" x14ac:dyDescent="0.2">
      <c r="A116" s="247"/>
      <c r="B116" s="250"/>
      <c r="C116" s="260"/>
      <c r="D116" s="236"/>
      <c r="E116" s="237"/>
      <c r="F116" s="12"/>
      <c r="G116" s="13"/>
      <c r="H116" s="12"/>
      <c r="I116" s="238"/>
      <c r="J116" s="239"/>
      <c r="K116" s="257"/>
      <c r="L116" s="242"/>
      <c r="M116" s="243"/>
      <c r="N116" s="60"/>
      <c r="O116" s="61"/>
      <c r="P116" s="60"/>
      <c r="Q116" s="244"/>
      <c r="R116" s="235"/>
      <c r="S116" s="227"/>
      <c r="T116" s="230"/>
      <c r="U116" s="231"/>
      <c r="V116" s="22"/>
      <c r="W116" s="23"/>
      <c r="X116" s="22"/>
      <c r="Y116" s="232"/>
      <c r="Z116" s="234"/>
      <c r="AA116" s="227"/>
      <c r="AB116" s="206"/>
      <c r="AC116" s="203"/>
      <c r="AD116" s="22"/>
      <c r="AE116" s="23"/>
      <c r="AF116" s="22"/>
      <c r="AG116" s="204"/>
      <c r="AH116" s="205"/>
    </row>
    <row r="117" spans="1:34" ht="23.1" customHeight="1" x14ac:dyDescent="0.2">
      <c r="A117" s="247"/>
      <c r="B117" s="250"/>
      <c r="C117" s="260"/>
      <c r="D117" s="44"/>
      <c r="E117" s="45"/>
      <c r="F117" s="12"/>
      <c r="G117" s="13"/>
      <c r="H117" s="12"/>
      <c r="I117" s="46"/>
      <c r="J117" s="47"/>
      <c r="K117" s="257"/>
      <c r="L117" s="222"/>
      <c r="M117" s="68"/>
      <c r="N117" s="60"/>
      <c r="O117" s="61"/>
      <c r="P117" s="60"/>
      <c r="Q117" s="69"/>
      <c r="R117" s="223"/>
      <c r="S117" s="227"/>
      <c r="T117" s="219"/>
      <c r="U117" s="51"/>
      <c r="V117" s="22"/>
      <c r="W117" s="23"/>
      <c r="X117" s="22"/>
      <c r="Y117" s="52"/>
      <c r="Z117" s="218"/>
      <c r="AA117" s="227"/>
      <c r="AB117" s="206"/>
      <c r="AC117" s="51"/>
      <c r="AD117" s="22"/>
      <c r="AE117" s="23"/>
      <c r="AF117" s="22"/>
      <c r="AG117" s="52"/>
      <c r="AH117" s="205"/>
    </row>
    <row r="118" spans="1:34" ht="23.1" customHeight="1" x14ac:dyDescent="0.2">
      <c r="A118" s="248"/>
      <c r="B118" s="251"/>
      <c r="C118" s="261"/>
      <c r="D118" s="48"/>
      <c r="E118" s="15"/>
      <c r="F118" s="16"/>
      <c r="G118" s="16"/>
      <c r="H118" s="16"/>
      <c r="I118" s="16"/>
      <c r="J118" s="49"/>
      <c r="K118" s="258"/>
      <c r="L118" s="72"/>
      <c r="M118" s="73"/>
      <c r="N118" s="74"/>
      <c r="O118" s="74"/>
      <c r="P118" s="74"/>
      <c r="Q118" s="74"/>
      <c r="R118" s="75"/>
      <c r="S118" s="228"/>
      <c r="T118" s="54"/>
      <c r="U118" s="25"/>
      <c r="V118" s="26"/>
      <c r="W118" s="26"/>
      <c r="X118" s="26"/>
      <c r="Y118" s="26"/>
      <c r="Z118" s="55"/>
      <c r="AA118" s="228"/>
      <c r="AB118" s="54"/>
      <c r="AC118" s="25"/>
      <c r="AD118" s="26"/>
      <c r="AE118" s="26"/>
      <c r="AF118" s="26"/>
      <c r="AG118" s="26"/>
      <c r="AH118" s="55"/>
    </row>
    <row r="119" spans="1:34" ht="40.5" customHeight="1" x14ac:dyDescent="0.2">
      <c r="A119" s="246">
        <v>25</v>
      </c>
      <c r="B119" s="249">
        <f>B114+"００：３５"</f>
        <v>0.6180555555555558</v>
      </c>
      <c r="C119" s="252">
        <v>11</v>
      </c>
      <c r="D119" s="10" t="s">
        <v>469</v>
      </c>
      <c r="E119" s="255" t="s">
        <v>225</v>
      </c>
      <c r="F119" s="255"/>
      <c r="G119" s="255"/>
      <c r="H119" s="255"/>
      <c r="I119" s="255"/>
      <c r="J119" s="11" t="s">
        <v>470</v>
      </c>
      <c r="K119" s="252">
        <v>12</v>
      </c>
      <c r="L119" s="10" t="s">
        <v>471</v>
      </c>
      <c r="M119" s="255" t="s">
        <v>225</v>
      </c>
      <c r="N119" s="255"/>
      <c r="O119" s="255"/>
      <c r="P119" s="255"/>
      <c r="Q119" s="255"/>
      <c r="R119" s="11" t="s">
        <v>472</v>
      </c>
      <c r="S119" s="226" t="s">
        <v>234</v>
      </c>
      <c r="T119" s="20" t="s">
        <v>473</v>
      </c>
      <c r="U119" s="229" t="s">
        <v>399</v>
      </c>
      <c r="V119" s="229"/>
      <c r="W119" s="229"/>
      <c r="X119" s="229"/>
      <c r="Y119" s="229"/>
      <c r="Z119" s="21" t="s">
        <v>474</v>
      </c>
      <c r="AA119" s="226" t="s">
        <v>416</v>
      </c>
      <c r="AB119" s="20" t="s">
        <v>445</v>
      </c>
      <c r="AC119" s="229" t="s">
        <v>218</v>
      </c>
      <c r="AD119" s="229"/>
      <c r="AE119" s="229"/>
      <c r="AF119" s="229"/>
      <c r="AG119" s="229"/>
      <c r="AH119" s="21" t="s">
        <v>461</v>
      </c>
    </row>
    <row r="120" spans="1:34" ht="40.5" customHeight="1" x14ac:dyDescent="0.2">
      <c r="A120" s="247"/>
      <c r="B120" s="250"/>
      <c r="C120" s="253"/>
      <c r="D120" s="241"/>
      <c r="E120" s="237"/>
      <c r="F120" s="12"/>
      <c r="G120" s="13"/>
      <c r="H120" s="12"/>
      <c r="I120" s="238"/>
      <c r="J120" s="239"/>
      <c r="K120" s="253"/>
      <c r="L120" s="241"/>
      <c r="M120" s="237"/>
      <c r="N120" s="12"/>
      <c r="O120" s="13"/>
      <c r="P120" s="12"/>
      <c r="Q120" s="238"/>
      <c r="R120" s="239"/>
      <c r="S120" s="227"/>
      <c r="T120" s="269"/>
      <c r="U120" s="231"/>
      <c r="V120" s="22"/>
      <c r="W120" s="23"/>
      <c r="X120" s="22"/>
      <c r="Y120" s="232"/>
      <c r="Z120" s="234"/>
      <c r="AA120" s="227"/>
      <c r="AB120" s="206"/>
      <c r="AC120" s="203"/>
      <c r="AD120" s="22"/>
      <c r="AE120" s="23"/>
      <c r="AF120" s="22"/>
      <c r="AG120" s="204"/>
      <c r="AH120" s="207"/>
    </row>
    <row r="121" spans="1:34" ht="40.5" customHeight="1" x14ac:dyDescent="0.2">
      <c r="A121" s="247"/>
      <c r="B121" s="250"/>
      <c r="C121" s="253"/>
      <c r="D121" s="241"/>
      <c r="E121" s="237"/>
      <c r="F121" s="12"/>
      <c r="G121" s="13"/>
      <c r="H121" s="12"/>
      <c r="I121" s="238"/>
      <c r="J121" s="239"/>
      <c r="K121" s="253"/>
      <c r="L121" s="241"/>
      <c r="M121" s="237"/>
      <c r="N121" s="12"/>
      <c r="O121" s="13"/>
      <c r="P121" s="12"/>
      <c r="Q121" s="238"/>
      <c r="R121" s="239"/>
      <c r="S121" s="227"/>
      <c r="T121" s="269"/>
      <c r="U121" s="231"/>
      <c r="V121" s="22"/>
      <c r="W121" s="23"/>
      <c r="X121" s="22"/>
      <c r="Y121" s="232"/>
      <c r="Z121" s="234"/>
      <c r="AA121" s="227"/>
      <c r="AB121" s="206"/>
      <c r="AC121" s="203"/>
      <c r="AD121" s="22"/>
      <c r="AE121" s="23"/>
      <c r="AF121" s="22"/>
      <c r="AG121" s="204"/>
      <c r="AH121" s="207"/>
    </row>
    <row r="122" spans="1:34" ht="23.1" customHeight="1" x14ac:dyDescent="0.2">
      <c r="A122" s="247"/>
      <c r="B122" s="250"/>
      <c r="C122" s="253"/>
      <c r="D122" s="56"/>
      <c r="E122" s="45"/>
      <c r="F122" s="12"/>
      <c r="G122" s="13"/>
      <c r="H122" s="12"/>
      <c r="I122" s="46"/>
      <c r="J122" s="47"/>
      <c r="K122" s="253"/>
      <c r="L122" s="56"/>
      <c r="M122" s="45"/>
      <c r="N122" s="12"/>
      <c r="O122" s="13"/>
      <c r="P122" s="12"/>
      <c r="Q122" s="46"/>
      <c r="R122" s="47"/>
      <c r="S122" s="227"/>
      <c r="T122" s="76"/>
      <c r="U122" s="51"/>
      <c r="V122" s="22"/>
      <c r="W122" s="23"/>
      <c r="X122" s="22"/>
      <c r="Y122" s="52"/>
      <c r="Z122" s="53"/>
      <c r="AA122" s="227"/>
      <c r="AB122" s="206"/>
      <c r="AC122" s="51"/>
      <c r="AD122" s="22"/>
      <c r="AE122" s="23"/>
      <c r="AF122" s="22"/>
      <c r="AG122" s="52"/>
      <c r="AH122" s="207"/>
    </row>
    <row r="123" spans="1:34" ht="23.1" customHeight="1" x14ac:dyDescent="0.2">
      <c r="A123" s="248"/>
      <c r="B123" s="251"/>
      <c r="C123" s="254"/>
      <c r="D123" s="48"/>
      <c r="E123" s="15"/>
      <c r="F123" s="16"/>
      <c r="G123" s="16"/>
      <c r="H123" s="16"/>
      <c r="I123" s="16"/>
      <c r="J123" s="49"/>
      <c r="K123" s="254"/>
      <c r="L123" s="48"/>
      <c r="M123" s="15"/>
      <c r="N123" s="16"/>
      <c r="O123" s="16"/>
      <c r="P123" s="16"/>
      <c r="Q123" s="16"/>
      <c r="R123" s="49"/>
      <c r="S123" s="228"/>
      <c r="T123" s="54"/>
      <c r="U123" s="25"/>
      <c r="V123" s="26"/>
      <c r="W123" s="26"/>
      <c r="X123" s="26"/>
      <c r="Y123" s="26"/>
      <c r="Z123" s="55"/>
      <c r="AA123" s="228"/>
      <c r="AB123" s="54"/>
      <c r="AC123" s="25"/>
      <c r="AD123" s="26"/>
      <c r="AE123" s="26"/>
      <c r="AF123" s="26"/>
      <c r="AG123" s="26"/>
      <c r="AH123" s="55"/>
    </row>
    <row r="124" spans="1:34" ht="45.75" customHeight="1" x14ac:dyDescent="0.2">
      <c r="A124" s="246">
        <v>26</v>
      </c>
      <c r="B124" s="249">
        <f>B119+"００：45"</f>
        <v>0.6493055555555558</v>
      </c>
      <c r="C124" s="259" t="s">
        <v>417</v>
      </c>
      <c r="D124" s="10" t="s">
        <v>475</v>
      </c>
      <c r="E124" s="255" t="s">
        <v>235</v>
      </c>
      <c r="F124" s="255"/>
      <c r="G124" s="255"/>
      <c r="H124" s="255"/>
      <c r="I124" s="255"/>
      <c r="J124" s="11" t="s">
        <v>476</v>
      </c>
      <c r="K124" s="226" t="s">
        <v>418</v>
      </c>
      <c r="L124" s="20" t="s">
        <v>477</v>
      </c>
      <c r="M124" s="229" t="s">
        <v>419</v>
      </c>
      <c r="N124" s="229"/>
      <c r="O124" s="229"/>
      <c r="P124" s="229"/>
      <c r="Q124" s="229"/>
      <c r="R124" s="21" t="s">
        <v>484</v>
      </c>
      <c r="S124" s="252">
        <v>13</v>
      </c>
      <c r="T124" s="10" t="s">
        <v>500</v>
      </c>
      <c r="U124" s="255" t="s">
        <v>239</v>
      </c>
      <c r="V124" s="255"/>
      <c r="W124" s="255"/>
      <c r="X124" s="255"/>
      <c r="Y124" s="255"/>
      <c r="Z124" s="11" t="s">
        <v>483</v>
      </c>
      <c r="AA124" s="252">
        <v>14</v>
      </c>
      <c r="AB124" s="10" t="s">
        <v>502</v>
      </c>
      <c r="AC124" s="255" t="s">
        <v>239</v>
      </c>
      <c r="AD124" s="255"/>
      <c r="AE124" s="255"/>
      <c r="AF124" s="255"/>
      <c r="AG124" s="255"/>
      <c r="AH124" s="11" t="s">
        <v>501</v>
      </c>
    </row>
    <row r="125" spans="1:34" ht="45.75" customHeight="1" x14ac:dyDescent="0.2">
      <c r="A125" s="247"/>
      <c r="B125" s="250"/>
      <c r="C125" s="260"/>
      <c r="D125" s="241"/>
      <c r="E125" s="237"/>
      <c r="F125" s="12"/>
      <c r="G125" s="13"/>
      <c r="H125" s="12"/>
      <c r="I125" s="238"/>
      <c r="J125" s="239"/>
      <c r="K125" s="227"/>
      <c r="L125" s="269"/>
      <c r="M125" s="231"/>
      <c r="N125" s="22"/>
      <c r="O125" s="23"/>
      <c r="P125" s="22"/>
      <c r="Q125" s="232"/>
      <c r="R125" s="234"/>
      <c r="S125" s="253"/>
      <c r="T125" s="236"/>
      <c r="U125" s="237"/>
      <c r="V125" s="12"/>
      <c r="W125" s="13"/>
      <c r="X125" s="12"/>
      <c r="Y125" s="238"/>
      <c r="Z125" s="239"/>
      <c r="AA125" s="253"/>
      <c r="AB125" s="236"/>
      <c r="AC125" s="237"/>
      <c r="AD125" s="12"/>
      <c r="AE125" s="13"/>
      <c r="AF125" s="12"/>
      <c r="AG125" s="238"/>
      <c r="AH125" s="239"/>
    </row>
    <row r="126" spans="1:34" ht="45.75" customHeight="1" x14ac:dyDescent="0.2">
      <c r="A126" s="247"/>
      <c r="B126" s="250"/>
      <c r="C126" s="260"/>
      <c r="D126" s="241"/>
      <c r="E126" s="237"/>
      <c r="F126" s="12"/>
      <c r="G126" s="13"/>
      <c r="H126" s="12"/>
      <c r="I126" s="238"/>
      <c r="J126" s="239"/>
      <c r="K126" s="227"/>
      <c r="L126" s="269"/>
      <c r="M126" s="231"/>
      <c r="N126" s="22"/>
      <c r="O126" s="23"/>
      <c r="P126" s="22"/>
      <c r="Q126" s="232"/>
      <c r="R126" s="234"/>
      <c r="S126" s="253"/>
      <c r="T126" s="236"/>
      <c r="U126" s="237"/>
      <c r="V126" s="12"/>
      <c r="W126" s="13"/>
      <c r="X126" s="12"/>
      <c r="Y126" s="238"/>
      <c r="Z126" s="239"/>
      <c r="AA126" s="253"/>
      <c r="AB126" s="236"/>
      <c r="AC126" s="237"/>
      <c r="AD126" s="12"/>
      <c r="AE126" s="13"/>
      <c r="AF126" s="12"/>
      <c r="AG126" s="238"/>
      <c r="AH126" s="239"/>
    </row>
    <row r="127" spans="1:34" ht="23.1" customHeight="1" x14ac:dyDescent="0.2">
      <c r="A127" s="247"/>
      <c r="B127" s="250"/>
      <c r="C127" s="260"/>
      <c r="D127" s="212"/>
      <c r="E127" s="45"/>
      <c r="F127" s="12"/>
      <c r="G127" s="13"/>
      <c r="H127" s="12"/>
      <c r="I127" s="46"/>
      <c r="J127" s="209"/>
      <c r="K127" s="227"/>
      <c r="L127" s="213"/>
      <c r="M127" s="51"/>
      <c r="N127" s="22"/>
      <c r="O127" s="23"/>
      <c r="P127" s="22"/>
      <c r="Q127" s="52"/>
      <c r="R127" s="210"/>
      <c r="S127" s="253"/>
      <c r="T127" s="214"/>
      <c r="U127" s="45"/>
      <c r="V127" s="12"/>
      <c r="W127" s="13" t="s">
        <v>216</v>
      </c>
      <c r="X127" s="12"/>
      <c r="Y127" s="46"/>
      <c r="Z127" s="215"/>
      <c r="AA127" s="253"/>
      <c r="AB127" s="214"/>
      <c r="AC127" s="45"/>
      <c r="AD127" s="12"/>
      <c r="AE127" s="13" t="s">
        <v>216</v>
      </c>
      <c r="AF127" s="12"/>
      <c r="AG127" s="46"/>
      <c r="AH127" s="215"/>
    </row>
    <row r="128" spans="1:34" ht="23.1" customHeight="1" x14ac:dyDescent="0.2">
      <c r="A128" s="248"/>
      <c r="B128" s="251"/>
      <c r="C128" s="261"/>
      <c r="D128" s="48"/>
      <c r="E128" s="15"/>
      <c r="F128" s="16"/>
      <c r="G128" s="16"/>
      <c r="H128" s="16"/>
      <c r="I128" s="16"/>
      <c r="J128" s="49"/>
      <c r="K128" s="228"/>
      <c r="L128" s="54"/>
      <c r="M128" s="25"/>
      <c r="N128" s="26"/>
      <c r="O128" s="26"/>
      <c r="P128" s="26"/>
      <c r="Q128" s="26"/>
      <c r="R128" s="55"/>
      <c r="S128" s="254"/>
      <c r="T128" s="48"/>
      <c r="U128" s="15"/>
      <c r="V128" s="16"/>
      <c r="W128" s="16" t="s">
        <v>217</v>
      </c>
      <c r="X128" s="16"/>
      <c r="Y128" s="16"/>
      <c r="Z128" s="49"/>
      <c r="AA128" s="254"/>
      <c r="AB128" s="48"/>
      <c r="AC128" s="15"/>
      <c r="AD128" s="16"/>
      <c r="AE128" s="16" t="s">
        <v>217</v>
      </c>
      <c r="AF128" s="16"/>
      <c r="AG128" s="16"/>
      <c r="AH128" s="49"/>
    </row>
    <row r="129" spans="1:34" ht="45.75" customHeight="1" x14ac:dyDescent="0.2">
      <c r="A129" s="246">
        <v>27</v>
      </c>
      <c r="B129" s="249">
        <f>B124+"００：45"</f>
        <v>0.6805555555555558</v>
      </c>
      <c r="C129" s="259" t="s">
        <v>420</v>
      </c>
      <c r="D129" s="10" t="s">
        <v>476</v>
      </c>
      <c r="E129" s="255" t="s">
        <v>235</v>
      </c>
      <c r="F129" s="255"/>
      <c r="G129" s="255"/>
      <c r="H129" s="255"/>
      <c r="I129" s="255"/>
      <c r="J129" s="11" t="s">
        <v>487</v>
      </c>
      <c r="K129" s="226" t="s">
        <v>421</v>
      </c>
      <c r="L129" s="20" t="s">
        <v>484</v>
      </c>
      <c r="M129" s="229" t="s">
        <v>419</v>
      </c>
      <c r="N129" s="229"/>
      <c r="O129" s="229"/>
      <c r="P129" s="229"/>
      <c r="Q129" s="229"/>
      <c r="R129" s="21" t="s">
        <v>485</v>
      </c>
      <c r="S129" s="226" t="s">
        <v>236</v>
      </c>
      <c r="T129" s="20" t="s">
        <v>480</v>
      </c>
      <c r="U129" s="229" t="s">
        <v>237</v>
      </c>
      <c r="V129" s="229"/>
      <c r="W129" s="229"/>
      <c r="X129" s="229"/>
      <c r="Y129" s="229"/>
      <c r="Z129" s="21" t="s">
        <v>479</v>
      </c>
      <c r="AA129" s="226" t="s">
        <v>238</v>
      </c>
      <c r="AB129" s="20" t="s">
        <v>481</v>
      </c>
      <c r="AC129" s="229" t="s">
        <v>237</v>
      </c>
      <c r="AD129" s="229"/>
      <c r="AE129" s="229"/>
      <c r="AF129" s="229"/>
      <c r="AG129" s="229"/>
      <c r="AH129" s="21" t="s">
        <v>482</v>
      </c>
    </row>
    <row r="130" spans="1:34" ht="45.75" customHeight="1" x14ac:dyDescent="0.2">
      <c r="A130" s="247"/>
      <c r="B130" s="250"/>
      <c r="C130" s="260"/>
      <c r="D130" s="241"/>
      <c r="E130" s="237"/>
      <c r="F130" s="12"/>
      <c r="G130" s="13"/>
      <c r="H130" s="12"/>
      <c r="I130" s="238"/>
      <c r="J130" s="239"/>
      <c r="K130" s="227"/>
      <c r="L130" s="230"/>
      <c r="M130" s="231"/>
      <c r="N130" s="22"/>
      <c r="O130" s="23"/>
      <c r="P130" s="22"/>
      <c r="Q130" s="232"/>
      <c r="R130" s="234"/>
      <c r="S130" s="227"/>
      <c r="T130" s="230"/>
      <c r="U130" s="231"/>
      <c r="V130" s="22"/>
      <c r="W130" s="23"/>
      <c r="X130" s="22"/>
      <c r="Y130" s="232"/>
      <c r="Z130" s="234"/>
      <c r="AA130" s="227"/>
      <c r="AB130" s="230"/>
      <c r="AC130" s="231"/>
      <c r="AD130" s="22"/>
      <c r="AE130" s="23"/>
      <c r="AF130" s="22"/>
      <c r="AG130" s="232"/>
      <c r="AH130" s="234"/>
    </row>
    <row r="131" spans="1:34" ht="45.75" customHeight="1" x14ac:dyDescent="0.2">
      <c r="A131" s="247"/>
      <c r="B131" s="250"/>
      <c r="C131" s="260"/>
      <c r="D131" s="241"/>
      <c r="E131" s="237"/>
      <c r="F131" s="12"/>
      <c r="G131" s="13"/>
      <c r="H131" s="12"/>
      <c r="I131" s="238"/>
      <c r="J131" s="239"/>
      <c r="K131" s="227"/>
      <c r="L131" s="230"/>
      <c r="M131" s="231"/>
      <c r="N131" s="22"/>
      <c r="O131" s="23"/>
      <c r="P131" s="22"/>
      <c r="Q131" s="232"/>
      <c r="R131" s="234"/>
      <c r="S131" s="227"/>
      <c r="T131" s="230"/>
      <c r="U131" s="231"/>
      <c r="V131" s="22"/>
      <c r="W131" s="23"/>
      <c r="X131" s="22"/>
      <c r="Y131" s="232"/>
      <c r="Z131" s="234"/>
      <c r="AA131" s="227"/>
      <c r="AB131" s="230"/>
      <c r="AC131" s="231"/>
      <c r="AD131" s="22"/>
      <c r="AE131" s="23"/>
      <c r="AF131" s="22"/>
      <c r="AG131" s="232"/>
      <c r="AH131" s="234"/>
    </row>
    <row r="132" spans="1:34" ht="23.1" customHeight="1" x14ac:dyDescent="0.2">
      <c r="A132" s="247"/>
      <c r="B132" s="250"/>
      <c r="C132" s="260"/>
      <c r="D132" s="212"/>
      <c r="E132" s="45"/>
      <c r="F132" s="12"/>
      <c r="G132" s="13"/>
      <c r="H132" s="12"/>
      <c r="I132" s="46"/>
      <c r="J132" s="209"/>
      <c r="K132" s="227"/>
      <c r="L132" s="211"/>
      <c r="M132" s="51"/>
      <c r="N132" s="22"/>
      <c r="O132" s="23"/>
      <c r="P132" s="22"/>
      <c r="Q132" s="52"/>
      <c r="R132" s="210"/>
      <c r="S132" s="227"/>
      <c r="T132" s="219"/>
      <c r="U132" s="51"/>
      <c r="V132" s="22"/>
      <c r="W132" s="23" t="s">
        <v>216</v>
      </c>
      <c r="X132" s="22"/>
      <c r="Y132" s="52"/>
      <c r="Z132" s="218"/>
      <c r="AA132" s="227"/>
      <c r="AB132" s="219"/>
      <c r="AC132" s="51"/>
      <c r="AD132" s="22"/>
      <c r="AE132" s="23" t="s">
        <v>216</v>
      </c>
      <c r="AF132" s="22"/>
      <c r="AG132" s="52"/>
      <c r="AH132" s="218"/>
    </row>
    <row r="133" spans="1:34" ht="23.1" customHeight="1" x14ac:dyDescent="0.2">
      <c r="A133" s="248"/>
      <c r="B133" s="251"/>
      <c r="C133" s="261"/>
      <c r="D133" s="48"/>
      <c r="E133" s="15"/>
      <c r="F133" s="16"/>
      <c r="G133" s="16"/>
      <c r="H133" s="16"/>
      <c r="I133" s="16"/>
      <c r="J133" s="49"/>
      <c r="K133" s="228"/>
      <c r="L133" s="54"/>
      <c r="M133" s="25"/>
      <c r="N133" s="26"/>
      <c r="O133" s="26"/>
      <c r="P133" s="26"/>
      <c r="Q133" s="26"/>
      <c r="R133" s="55"/>
      <c r="S133" s="228"/>
      <c r="T133" s="54"/>
      <c r="U133" s="25"/>
      <c r="V133" s="26"/>
      <c r="W133" s="26" t="s">
        <v>217</v>
      </c>
      <c r="X133" s="26"/>
      <c r="Y133" s="26"/>
      <c r="Z133" s="55"/>
      <c r="AA133" s="228"/>
      <c r="AB133" s="54"/>
      <c r="AC133" s="25"/>
      <c r="AD133" s="26"/>
      <c r="AE133" s="26" t="s">
        <v>217</v>
      </c>
      <c r="AF133" s="26"/>
      <c r="AG133" s="26"/>
      <c r="AH133" s="55"/>
    </row>
    <row r="134" spans="1:34" ht="45.75" customHeight="1" x14ac:dyDescent="0.2">
      <c r="A134" s="246">
        <v>28</v>
      </c>
      <c r="B134" s="249">
        <f>B129+"００：45"</f>
        <v>0.7118055555555558</v>
      </c>
      <c r="C134" s="256"/>
      <c r="D134" s="58"/>
      <c r="E134" s="240"/>
      <c r="F134" s="240"/>
      <c r="G134" s="240"/>
      <c r="H134" s="240"/>
      <c r="I134" s="240"/>
      <c r="J134" s="59"/>
      <c r="K134" s="256"/>
      <c r="L134" s="58"/>
      <c r="M134" s="240"/>
      <c r="N134" s="240"/>
      <c r="O134" s="240"/>
      <c r="P134" s="240"/>
      <c r="Q134" s="240"/>
      <c r="R134" s="59"/>
      <c r="S134" s="259" t="s">
        <v>423</v>
      </c>
      <c r="T134" s="10" t="s">
        <v>475</v>
      </c>
      <c r="U134" s="255" t="s">
        <v>235</v>
      </c>
      <c r="V134" s="255"/>
      <c r="W134" s="255"/>
      <c r="X134" s="255"/>
      <c r="Y134" s="255"/>
      <c r="Z134" s="11" t="s">
        <v>487</v>
      </c>
      <c r="AA134" s="226" t="s">
        <v>422</v>
      </c>
      <c r="AB134" s="20" t="s">
        <v>477</v>
      </c>
      <c r="AC134" s="229" t="s">
        <v>419</v>
      </c>
      <c r="AD134" s="229"/>
      <c r="AE134" s="229"/>
      <c r="AF134" s="229"/>
      <c r="AG134" s="229"/>
      <c r="AH134" s="21" t="s">
        <v>485</v>
      </c>
    </row>
    <row r="135" spans="1:34" ht="45.75" customHeight="1" x14ac:dyDescent="0.2">
      <c r="A135" s="247"/>
      <c r="B135" s="250"/>
      <c r="C135" s="257"/>
      <c r="D135" s="242"/>
      <c r="E135" s="243"/>
      <c r="F135" s="60"/>
      <c r="G135" s="61"/>
      <c r="H135" s="60"/>
      <c r="I135" s="244"/>
      <c r="J135" s="235"/>
      <c r="K135" s="257"/>
      <c r="L135" s="242"/>
      <c r="M135" s="243"/>
      <c r="N135" s="60"/>
      <c r="O135" s="61"/>
      <c r="P135" s="60"/>
      <c r="Q135" s="244"/>
      <c r="R135" s="235"/>
      <c r="S135" s="260"/>
      <c r="T135" s="236"/>
      <c r="U135" s="237"/>
      <c r="V135" s="12"/>
      <c r="W135" s="13"/>
      <c r="X135" s="12"/>
      <c r="Y135" s="238"/>
      <c r="Z135" s="239"/>
      <c r="AA135" s="227"/>
      <c r="AB135" s="230"/>
      <c r="AC135" s="231"/>
      <c r="AD135" s="22"/>
      <c r="AE135" s="23"/>
      <c r="AF135" s="22"/>
      <c r="AG135" s="232"/>
      <c r="AH135" s="234"/>
    </row>
    <row r="136" spans="1:34" ht="45.75" customHeight="1" x14ac:dyDescent="0.2">
      <c r="A136" s="247"/>
      <c r="B136" s="250"/>
      <c r="C136" s="257"/>
      <c r="D136" s="242"/>
      <c r="E136" s="243"/>
      <c r="F136" s="60"/>
      <c r="G136" s="61"/>
      <c r="H136" s="60"/>
      <c r="I136" s="244"/>
      <c r="J136" s="235"/>
      <c r="K136" s="257"/>
      <c r="L136" s="242"/>
      <c r="M136" s="243"/>
      <c r="N136" s="60"/>
      <c r="O136" s="61"/>
      <c r="P136" s="60"/>
      <c r="Q136" s="244"/>
      <c r="R136" s="235"/>
      <c r="S136" s="260"/>
      <c r="T136" s="236"/>
      <c r="U136" s="237"/>
      <c r="V136" s="12"/>
      <c r="W136" s="13"/>
      <c r="X136" s="12"/>
      <c r="Y136" s="238"/>
      <c r="Z136" s="239"/>
      <c r="AA136" s="227"/>
      <c r="AB136" s="230"/>
      <c r="AC136" s="231"/>
      <c r="AD136" s="22"/>
      <c r="AE136" s="23"/>
      <c r="AF136" s="22"/>
      <c r="AG136" s="232"/>
      <c r="AH136" s="234"/>
    </row>
    <row r="137" spans="1:34" ht="23.1" customHeight="1" x14ac:dyDescent="0.2">
      <c r="A137" s="247"/>
      <c r="B137" s="250"/>
      <c r="C137" s="257"/>
      <c r="D137" s="222"/>
      <c r="E137" s="68"/>
      <c r="F137" s="60"/>
      <c r="G137" s="61"/>
      <c r="H137" s="60"/>
      <c r="I137" s="69"/>
      <c r="J137" s="223"/>
      <c r="K137" s="257"/>
      <c r="L137" s="222"/>
      <c r="M137" s="68"/>
      <c r="N137" s="60"/>
      <c r="O137" s="61"/>
      <c r="P137" s="60"/>
      <c r="Q137" s="69"/>
      <c r="R137" s="223"/>
      <c r="S137" s="260"/>
      <c r="T137" s="214"/>
      <c r="U137" s="45"/>
      <c r="V137" s="12"/>
      <c r="W137" s="13"/>
      <c r="X137" s="12"/>
      <c r="Y137" s="46"/>
      <c r="Z137" s="215"/>
      <c r="AA137" s="227"/>
      <c r="AB137" s="219"/>
      <c r="AC137" s="51"/>
      <c r="AD137" s="22"/>
      <c r="AE137" s="23"/>
      <c r="AF137" s="22"/>
      <c r="AG137" s="52"/>
      <c r="AH137" s="218"/>
    </row>
    <row r="138" spans="1:34" ht="23.1" customHeight="1" x14ac:dyDescent="0.2">
      <c r="A138" s="248"/>
      <c r="B138" s="251"/>
      <c r="C138" s="258"/>
      <c r="D138" s="72"/>
      <c r="E138" s="73"/>
      <c r="F138" s="74"/>
      <c r="G138" s="74"/>
      <c r="H138" s="74"/>
      <c r="I138" s="74"/>
      <c r="J138" s="75"/>
      <c r="K138" s="258"/>
      <c r="L138" s="72"/>
      <c r="M138" s="73"/>
      <c r="N138" s="74"/>
      <c r="O138" s="74"/>
      <c r="P138" s="74"/>
      <c r="Q138" s="74"/>
      <c r="R138" s="75"/>
      <c r="S138" s="261"/>
      <c r="T138" s="48"/>
      <c r="U138" s="15"/>
      <c r="V138" s="16"/>
      <c r="W138" s="16"/>
      <c r="X138" s="16"/>
      <c r="Y138" s="16"/>
      <c r="Z138" s="49"/>
      <c r="AA138" s="228"/>
      <c r="AB138" s="54"/>
      <c r="AC138" s="25"/>
      <c r="AD138" s="26"/>
      <c r="AE138" s="26"/>
      <c r="AF138" s="26"/>
      <c r="AG138" s="26"/>
      <c r="AH138" s="55"/>
    </row>
    <row r="139" spans="1:34" ht="45.75" customHeight="1" x14ac:dyDescent="0.2">
      <c r="A139" s="246">
        <v>29</v>
      </c>
      <c r="B139" s="249">
        <f>B134+"００：35"</f>
        <v>0.73611111111111138</v>
      </c>
      <c r="C139" s="252">
        <v>15</v>
      </c>
      <c r="D139" s="10" t="s">
        <v>504</v>
      </c>
      <c r="E139" s="255" t="s">
        <v>242</v>
      </c>
      <c r="F139" s="255"/>
      <c r="G139" s="255"/>
      <c r="H139" s="255"/>
      <c r="I139" s="255"/>
      <c r="J139" s="11" t="s">
        <v>503</v>
      </c>
      <c r="K139" s="226" t="s">
        <v>240</v>
      </c>
      <c r="L139" s="20" t="s">
        <v>478</v>
      </c>
      <c r="M139" s="229" t="s">
        <v>241</v>
      </c>
      <c r="N139" s="229"/>
      <c r="O139" s="229"/>
      <c r="P139" s="229"/>
      <c r="Q139" s="229"/>
      <c r="R139" s="21" t="s">
        <v>486</v>
      </c>
      <c r="S139" s="256"/>
      <c r="T139" s="58"/>
      <c r="U139" s="240"/>
      <c r="V139" s="240"/>
      <c r="W139" s="240"/>
      <c r="X139" s="240"/>
      <c r="Y139" s="240"/>
      <c r="Z139" s="59"/>
      <c r="AA139" s="256"/>
      <c r="AB139" s="58"/>
      <c r="AC139" s="240"/>
      <c r="AD139" s="240"/>
      <c r="AE139" s="240"/>
      <c r="AF139" s="240"/>
      <c r="AG139" s="240"/>
      <c r="AH139" s="59"/>
    </row>
    <row r="140" spans="1:34" ht="45.75" customHeight="1" x14ac:dyDescent="0.2">
      <c r="A140" s="247"/>
      <c r="B140" s="250"/>
      <c r="C140" s="253"/>
      <c r="D140" s="241"/>
      <c r="E140" s="237"/>
      <c r="F140" s="12"/>
      <c r="G140" s="13"/>
      <c r="H140" s="12"/>
      <c r="I140" s="238"/>
      <c r="J140" s="239"/>
      <c r="K140" s="227"/>
      <c r="L140" s="230"/>
      <c r="M140" s="231"/>
      <c r="N140" s="22"/>
      <c r="O140" s="23"/>
      <c r="P140" s="22"/>
      <c r="Q140" s="232"/>
      <c r="R140" s="233"/>
      <c r="S140" s="257"/>
      <c r="T140" s="242"/>
      <c r="U140" s="243"/>
      <c r="V140" s="60"/>
      <c r="W140" s="61"/>
      <c r="X140" s="60"/>
      <c r="Y140" s="244"/>
      <c r="Z140" s="245"/>
      <c r="AA140" s="257"/>
      <c r="AB140" s="242"/>
      <c r="AC140" s="243"/>
      <c r="AD140" s="60"/>
      <c r="AE140" s="61"/>
      <c r="AF140" s="60"/>
      <c r="AG140" s="244"/>
      <c r="AH140" s="235"/>
    </row>
    <row r="141" spans="1:34" ht="45.75" customHeight="1" x14ac:dyDescent="0.2">
      <c r="A141" s="247"/>
      <c r="B141" s="250"/>
      <c r="C141" s="253"/>
      <c r="D141" s="241"/>
      <c r="E141" s="237"/>
      <c r="F141" s="12"/>
      <c r="G141" s="13"/>
      <c r="H141" s="12"/>
      <c r="I141" s="238"/>
      <c r="J141" s="239"/>
      <c r="K141" s="227"/>
      <c r="L141" s="230"/>
      <c r="M141" s="231"/>
      <c r="N141" s="22"/>
      <c r="O141" s="23"/>
      <c r="P141" s="22"/>
      <c r="Q141" s="232"/>
      <c r="R141" s="233"/>
      <c r="S141" s="257"/>
      <c r="T141" s="242"/>
      <c r="U141" s="243"/>
      <c r="V141" s="60"/>
      <c r="W141" s="61"/>
      <c r="X141" s="60"/>
      <c r="Y141" s="244"/>
      <c r="Z141" s="245"/>
      <c r="AA141" s="257"/>
      <c r="AB141" s="242"/>
      <c r="AC141" s="243"/>
      <c r="AD141" s="60"/>
      <c r="AE141" s="61"/>
      <c r="AF141" s="60"/>
      <c r="AG141" s="244"/>
      <c r="AH141" s="235"/>
    </row>
    <row r="142" spans="1:34" ht="23.1" customHeight="1" x14ac:dyDescent="0.2">
      <c r="A142" s="247"/>
      <c r="B142" s="250"/>
      <c r="C142" s="253"/>
      <c r="D142" s="221"/>
      <c r="E142" s="45"/>
      <c r="F142" s="12"/>
      <c r="G142" s="13" t="s">
        <v>216</v>
      </c>
      <c r="H142" s="12"/>
      <c r="I142" s="46"/>
      <c r="J142" s="215"/>
      <c r="K142" s="227"/>
      <c r="L142" s="219"/>
      <c r="M142" s="51"/>
      <c r="N142" s="22"/>
      <c r="O142" s="23" t="s">
        <v>216</v>
      </c>
      <c r="P142" s="22"/>
      <c r="Q142" s="52"/>
      <c r="R142" s="220"/>
      <c r="S142" s="257"/>
      <c r="T142" s="222"/>
      <c r="U142" s="68"/>
      <c r="V142" s="60"/>
      <c r="W142" s="61"/>
      <c r="X142" s="60"/>
      <c r="Y142" s="69"/>
      <c r="Z142" s="224"/>
      <c r="AA142" s="257"/>
      <c r="AB142" s="222"/>
      <c r="AC142" s="68"/>
      <c r="AD142" s="60"/>
      <c r="AE142" s="61"/>
      <c r="AF142" s="60"/>
      <c r="AG142" s="69"/>
      <c r="AH142" s="223"/>
    </row>
    <row r="143" spans="1:34" ht="23.1" customHeight="1" thickBot="1" x14ac:dyDescent="0.25">
      <c r="A143" s="248"/>
      <c r="B143" s="251"/>
      <c r="C143" s="254"/>
      <c r="D143" s="48"/>
      <c r="E143" s="15"/>
      <c r="F143" s="16"/>
      <c r="G143" s="16" t="s">
        <v>217</v>
      </c>
      <c r="H143" s="16"/>
      <c r="I143" s="16"/>
      <c r="J143" s="49"/>
      <c r="K143" s="228"/>
      <c r="L143" s="54"/>
      <c r="M143" s="25"/>
      <c r="N143" s="26"/>
      <c r="O143" s="26" t="s">
        <v>217</v>
      </c>
      <c r="P143" s="26"/>
      <c r="Q143" s="26"/>
      <c r="R143" s="55"/>
      <c r="S143" s="258"/>
      <c r="T143" s="72"/>
      <c r="U143" s="73"/>
      <c r="V143" s="74"/>
      <c r="W143" s="74"/>
      <c r="X143" s="74"/>
      <c r="Y143" s="74"/>
      <c r="Z143" s="75"/>
      <c r="AA143" s="258"/>
      <c r="AB143" s="72"/>
      <c r="AC143" s="73"/>
      <c r="AD143" s="74"/>
      <c r="AE143" s="74"/>
      <c r="AF143" s="74"/>
      <c r="AG143" s="74"/>
      <c r="AH143" s="75"/>
    </row>
    <row r="144" spans="1:34" ht="27.75" customHeight="1" x14ac:dyDescent="0.2">
      <c r="A144" s="286"/>
      <c r="B144" s="289"/>
      <c r="C144" s="292" t="s">
        <v>243</v>
      </c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4"/>
    </row>
    <row r="145" spans="1:34" ht="27.75" customHeight="1" x14ac:dyDescent="0.2">
      <c r="A145" s="287"/>
      <c r="B145" s="290"/>
      <c r="C145" s="295"/>
      <c r="D145" s="296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G145" s="296"/>
      <c r="AH145" s="297"/>
    </row>
    <row r="146" spans="1:34" ht="27.75" customHeight="1" thickBot="1" x14ac:dyDescent="0.25">
      <c r="A146" s="288"/>
      <c r="B146" s="291"/>
      <c r="C146" s="298"/>
      <c r="D146" s="299"/>
      <c r="E146" s="299"/>
      <c r="F146" s="299"/>
      <c r="G146" s="299"/>
      <c r="H146" s="299"/>
      <c r="I146" s="299"/>
      <c r="J146" s="299"/>
      <c r="K146" s="299"/>
      <c r="L146" s="299"/>
      <c r="M146" s="299"/>
      <c r="N146" s="299"/>
      <c r="O146" s="299"/>
      <c r="P146" s="299"/>
      <c r="Q146" s="299"/>
      <c r="R146" s="299"/>
      <c r="S146" s="299"/>
      <c r="T146" s="299"/>
      <c r="U146" s="299"/>
      <c r="V146" s="299"/>
      <c r="W146" s="299"/>
      <c r="X146" s="299"/>
      <c r="Y146" s="299"/>
      <c r="Z146" s="299"/>
      <c r="AA146" s="299"/>
      <c r="AB146" s="299"/>
      <c r="AC146" s="299"/>
      <c r="AD146" s="299"/>
      <c r="AE146" s="299"/>
      <c r="AF146" s="299"/>
      <c r="AG146" s="299"/>
      <c r="AH146" s="300"/>
    </row>
    <row r="147" spans="1:34" ht="27.75" customHeight="1" x14ac:dyDescent="0.2">
      <c r="A147" s="38" t="s">
        <v>505</v>
      </c>
      <c r="B147" s="39"/>
      <c r="C147" s="77"/>
      <c r="D147" s="41"/>
      <c r="E147" s="42"/>
      <c r="F147" s="43"/>
      <c r="G147" s="43"/>
      <c r="H147" s="43"/>
      <c r="I147" s="43"/>
      <c r="J147" s="41"/>
      <c r="K147" s="77"/>
      <c r="L147" s="41"/>
      <c r="M147" s="42"/>
      <c r="N147" s="43"/>
      <c r="O147" s="43"/>
      <c r="P147" s="43"/>
      <c r="Q147" s="43"/>
      <c r="R147" s="41"/>
      <c r="S147" s="77"/>
      <c r="T147" s="41"/>
      <c r="U147" s="42"/>
      <c r="V147" s="43"/>
      <c r="W147" s="43"/>
      <c r="X147" s="43"/>
      <c r="Y147" s="43"/>
      <c r="Z147" s="41"/>
      <c r="AA147" s="77"/>
      <c r="AB147" s="41"/>
      <c r="AC147" s="42"/>
      <c r="AD147" s="43"/>
      <c r="AE147" s="43"/>
      <c r="AF147" s="43"/>
      <c r="AG147" s="43"/>
      <c r="AH147" s="41"/>
    </row>
  </sheetData>
  <mergeCells count="725">
    <mergeCell ref="AH135:AH136"/>
    <mergeCell ref="A144:A146"/>
    <mergeCell ref="B144:B146"/>
    <mergeCell ref="C144:AH146"/>
    <mergeCell ref="AC134:AG134"/>
    <mergeCell ref="D135:D136"/>
    <mergeCell ref="E135:E136"/>
    <mergeCell ref="I135:I136"/>
    <mergeCell ref="J135:J136"/>
    <mergeCell ref="L135:L136"/>
    <mergeCell ref="M135:M136"/>
    <mergeCell ref="Q135:Q136"/>
    <mergeCell ref="R135:R136"/>
    <mergeCell ref="T135:T136"/>
    <mergeCell ref="U135:U136"/>
    <mergeCell ref="Y135:Y136"/>
    <mergeCell ref="Z135:Z136"/>
    <mergeCell ref="AB135:AB136"/>
    <mergeCell ref="AC135:AC136"/>
    <mergeCell ref="AG135:AG136"/>
    <mergeCell ref="A134:A138"/>
    <mergeCell ref="B134:B138"/>
    <mergeCell ref="C134:C138"/>
    <mergeCell ref="E134:I134"/>
    <mergeCell ref="K134:K138"/>
    <mergeCell ref="M134:Q134"/>
    <mergeCell ref="S134:S138"/>
    <mergeCell ref="U134:Y134"/>
    <mergeCell ref="AA134:AA138"/>
    <mergeCell ref="A129:A133"/>
    <mergeCell ref="S129:S133"/>
    <mergeCell ref="U129:Y129"/>
    <mergeCell ref="AA129:AA133"/>
    <mergeCell ref="R130:R131"/>
    <mergeCell ref="AH130:AH131"/>
    <mergeCell ref="AC129:AG129"/>
    <mergeCell ref="T130:T131"/>
    <mergeCell ref="U130:U131"/>
    <mergeCell ref="Y130:Y131"/>
    <mergeCell ref="Z130:Z131"/>
    <mergeCell ref="AB130:AB131"/>
    <mergeCell ref="AC130:AC131"/>
    <mergeCell ref="AG130:AG131"/>
    <mergeCell ref="B129:B133"/>
    <mergeCell ref="C129:C133"/>
    <mergeCell ref="E129:I129"/>
    <mergeCell ref="K129:K133"/>
    <mergeCell ref="M129:Q129"/>
    <mergeCell ref="D130:D131"/>
    <mergeCell ref="E130:E131"/>
    <mergeCell ref="I130:I131"/>
    <mergeCell ref="J130:J131"/>
    <mergeCell ref="L130:L131"/>
    <mergeCell ref="M130:M131"/>
    <mergeCell ref="Q130:Q131"/>
    <mergeCell ref="AG59:AG60"/>
    <mergeCell ref="AH59:AH60"/>
    <mergeCell ref="A124:A128"/>
    <mergeCell ref="B124:B128"/>
    <mergeCell ref="C124:C128"/>
    <mergeCell ref="E124:I124"/>
    <mergeCell ref="K124:K128"/>
    <mergeCell ref="M124:Q124"/>
    <mergeCell ref="S124:S128"/>
    <mergeCell ref="U124:Y124"/>
    <mergeCell ref="AA124:AA128"/>
    <mergeCell ref="AC124:AG124"/>
    <mergeCell ref="D125:D126"/>
    <mergeCell ref="E125:E126"/>
    <mergeCell ref="I125:I126"/>
    <mergeCell ref="J125:J126"/>
    <mergeCell ref="L125:L126"/>
    <mergeCell ref="M125:M126"/>
    <mergeCell ref="Q125:Q126"/>
    <mergeCell ref="R125:R126"/>
    <mergeCell ref="T125:T126"/>
    <mergeCell ref="U125:U126"/>
    <mergeCell ref="Y125:Y126"/>
    <mergeCell ref="AH125:AH126"/>
    <mergeCell ref="AH55:AH56"/>
    <mergeCell ref="A58:A61"/>
    <mergeCell ref="B58:B61"/>
    <mergeCell ref="C58:C61"/>
    <mergeCell ref="E58:I58"/>
    <mergeCell ref="K58:K61"/>
    <mergeCell ref="M58:Q58"/>
    <mergeCell ref="S58:S61"/>
    <mergeCell ref="U58:Y58"/>
    <mergeCell ref="AA58:AA61"/>
    <mergeCell ref="AC58:AG58"/>
    <mergeCell ref="D59:D60"/>
    <mergeCell ref="E59:E60"/>
    <mergeCell ref="I59:I60"/>
    <mergeCell ref="J59:J60"/>
    <mergeCell ref="L59:L60"/>
    <mergeCell ref="M59:M60"/>
    <mergeCell ref="Q59:Q60"/>
    <mergeCell ref="R59:R60"/>
    <mergeCell ref="T59:T60"/>
    <mergeCell ref="U59:U60"/>
    <mergeCell ref="Y59:Y60"/>
    <mergeCell ref="Z59:Z60"/>
    <mergeCell ref="AB59:AB60"/>
    <mergeCell ref="A54:A57"/>
    <mergeCell ref="B54:B57"/>
    <mergeCell ref="C54:C57"/>
    <mergeCell ref="E54:I54"/>
    <mergeCell ref="K54:K57"/>
    <mergeCell ref="M54:Q54"/>
    <mergeCell ref="S54:S57"/>
    <mergeCell ref="U54:Y54"/>
    <mergeCell ref="AA54:AA57"/>
    <mergeCell ref="D55:D56"/>
    <mergeCell ref="E55:E56"/>
    <mergeCell ref="I55:I56"/>
    <mergeCell ref="J55:J56"/>
    <mergeCell ref="L55:L56"/>
    <mergeCell ref="M55:M56"/>
    <mergeCell ref="Q55:Q56"/>
    <mergeCell ref="R55:R56"/>
    <mergeCell ref="T55:T56"/>
    <mergeCell ref="U55:U56"/>
    <mergeCell ref="Y55:Y56"/>
    <mergeCell ref="Z55:Z56"/>
    <mergeCell ref="Z125:Z126"/>
    <mergeCell ref="AB125:AB126"/>
    <mergeCell ref="AC125:AC126"/>
    <mergeCell ref="R120:R121"/>
    <mergeCell ref="T120:T121"/>
    <mergeCell ref="U120:U121"/>
    <mergeCell ref="Y120:Y121"/>
    <mergeCell ref="Z120:Z121"/>
    <mergeCell ref="S119:S123"/>
    <mergeCell ref="U119:Y119"/>
    <mergeCell ref="AA119:AA123"/>
    <mergeCell ref="AC119:AG119"/>
    <mergeCell ref="AG125:AG126"/>
    <mergeCell ref="A119:A123"/>
    <mergeCell ref="B119:B123"/>
    <mergeCell ref="C119:C123"/>
    <mergeCell ref="E119:I119"/>
    <mergeCell ref="K119:K123"/>
    <mergeCell ref="M119:Q119"/>
    <mergeCell ref="Q120:Q121"/>
    <mergeCell ref="D120:D121"/>
    <mergeCell ref="E120:E121"/>
    <mergeCell ref="I120:I121"/>
    <mergeCell ref="J120:J121"/>
    <mergeCell ref="L120:L121"/>
    <mergeCell ref="M120:M121"/>
    <mergeCell ref="R110:R111"/>
    <mergeCell ref="M114:Q114"/>
    <mergeCell ref="S114:S118"/>
    <mergeCell ref="U114:Y114"/>
    <mergeCell ref="D115:D116"/>
    <mergeCell ref="E115:E116"/>
    <mergeCell ref="I115:I116"/>
    <mergeCell ref="J115:J116"/>
    <mergeCell ref="L115:L116"/>
    <mergeCell ref="M115:M116"/>
    <mergeCell ref="Q115:Q116"/>
    <mergeCell ref="R115:R116"/>
    <mergeCell ref="J110:J111"/>
    <mergeCell ref="L110:L111"/>
    <mergeCell ref="A114:A118"/>
    <mergeCell ref="B114:B118"/>
    <mergeCell ref="C114:C118"/>
    <mergeCell ref="E114:I114"/>
    <mergeCell ref="K114:K118"/>
    <mergeCell ref="M110:M111"/>
    <mergeCell ref="Q110:Q111"/>
    <mergeCell ref="AC104:AG104"/>
    <mergeCell ref="D105:D106"/>
    <mergeCell ref="E105:E106"/>
    <mergeCell ref="I105:I106"/>
    <mergeCell ref="J105:J106"/>
    <mergeCell ref="L105:L106"/>
    <mergeCell ref="Z105:Z106"/>
    <mergeCell ref="A109:A113"/>
    <mergeCell ref="B109:B113"/>
    <mergeCell ref="C109:C113"/>
    <mergeCell ref="E109:I109"/>
    <mergeCell ref="K109:K113"/>
    <mergeCell ref="M105:M106"/>
    <mergeCell ref="Q105:Q106"/>
    <mergeCell ref="R105:R106"/>
    <mergeCell ref="T105:T106"/>
    <mergeCell ref="U105:U106"/>
    <mergeCell ref="Y105:Y106"/>
    <mergeCell ref="M109:Q109"/>
    <mergeCell ref="S109:S113"/>
    <mergeCell ref="U109:Y109"/>
    <mergeCell ref="D110:D111"/>
    <mergeCell ref="E110:E111"/>
    <mergeCell ref="I110:I111"/>
    <mergeCell ref="A104:A108"/>
    <mergeCell ref="B104:B108"/>
    <mergeCell ref="C104:C108"/>
    <mergeCell ref="E104:I104"/>
    <mergeCell ref="K104:K108"/>
    <mergeCell ref="M100:M101"/>
    <mergeCell ref="Q100:Q101"/>
    <mergeCell ref="R100:R101"/>
    <mergeCell ref="T100:T101"/>
    <mergeCell ref="M104:Q104"/>
    <mergeCell ref="S104:S108"/>
    <mergeCell ref="E100:E101"/>
    <mergeCell ref="I100:I101"/>
    <mergeCell ref="J100:J101"/>
    <mergeCell ref="A99:A103"/>
    <mergeCell ref="B99:B103"/>
    <mergeCell ref="C99:C103"/>
    <mergeCell ref="E99:I99"/>
    <mergeCell ref="K99:K103"/>
    <mergeCell ref="M99:Q99"/>
    <mergeCell ref="S99:S103"/>
    <mergeCell ref="U99:Y99"/>
    <mergeCell ref="D100:D101"/>
    <mergeCell ref="Z90:Z91"/>
    <mergeCell ref="U94:Y94"/>
    <mergeCell ref="AA94:AA98"/>
    <mergeCell ref="AC94:AG94"/>
    <mergeCell ref="D95:D96"/>
    <mergeCell ref="E95:E96"/>
    <mergeCell ref="I95:I96"/>
    <mergeCell ref="J95:J96"/>
    <mergeCell ref="AC99:AG99"/>
    <mergeCell ref="AA99:AA103"/>
    <mergeCell ref="Z100:Z101"/>
    <mergeCell ref="U100:U101"/>
    <mergeCell ref="Y100:Y101"/>
    <mergeCell ref="U89:Y89"/>
    <mergeCell ref="D90:D91"/>
    <mergeCell ref="E90:E91"/>
    <mergeCell ref="I90:I91"/>
    <mergeCell ref="J90:J91"/>
    <mergeCell ref="L90:L91"/>
    <mergeCell ref="M90:M91"/>
    <mergeCell ref="Q90:Q91"/>
    <mergeCell ref="A94:A98"/>
    <mergeCell ref="B94:B98"/>
    <mergeCell ref="C94:C98"/>
    <mergeCell ref="E94:I94"/>
    <mergeCell ref="K94:K98"/>
    <mergeCell ref="M94:Q94"/>
    <mergeCell ref="S94:S98"/>
    <mergeCell ref="R90:R91"/>
    <mergeCell ref="T90:T91"/>
    <mergeCell ref="U90:U91"/>
    <mergeCell ref="Y90:Y91"/>
    <mergeCell ref="A89:A93"/>
    <mergeCell ref="B89:B93"/>
    <mergeCell ref="C89:C93"/>
    <mergeCell ref="E89:I89"/>
    <mergeCell ref="K89:K93"/>
    <mergeCell ref="M89:Q89"/>
    <mergeCell ref="S89:S93"/>
    <mergeCell ref="R85:R86"/>
    <mergeCell ref="T85:T86"/>
    <mergeCell ref="E85:E86"/>
    <mergeCell ref="I85:I86"/>
    <mergeCell ref="J85:J86"/>
    <mergeCell ref="L85:L86"/>
    <mergeCell ref="M85:M86"/>
    <mergeCell ref="Q85:Q86"/>
    <mergeCell ref="A84:A88"/>
    <mergeCell ref="B84:B88"/>
    <mergeCell ref="C84:C88"/>
    <mergeCell ref="E84:I84"/>
    <mergeCell ref="Q80:Q81"/>
    <mergeCell ref="K84:K88"/>
    <mergeCell ref="M84:Q84"/>
    <mergeCell ref="S84:S88"/>
    <mergeCell ref="R80:R81"/>
    <mergeCell ref="U84:Y84"/>
    <mergeCell ref="AA84:AA88"/>
    <mergeCell ref="AC84:AG84"/>
    <mergeCell ref="D85:D86"/>
    <mergeCell ref="M75:M76"/>
    <mergeCell ref="Q75:Q76"/>
    <mergeCell ref="AC80:AC81"/>
    <mergeCell ref="AG80:AG81"/>
    <mergeCell ref="U85:U86"/>
    <mergeCell ref="Y85:Y86"/>
    <mergeCell ref="Z85:Z86"/>
    <mergeCell ref="AH80:AH81"/>
    <mergeCell ref="A79:A83"/>
    <mergeCell ref="B79:B83"/>
    <mergeCell ref="C79:C83"/>
    <mergeCell ref="E79:I79"/>
    <mergeCell ref="K79:K83"/>
    <mergeCell ref="M79:Q79"/>
    <mergeCell ref="S79:S83"/>
    <mergeCell ref="R75:R76"/>
    <mergeCell ref="AB80:AB81"/>
    <mergeCell ref="U79:Y79"/>
    <mergeCell ref="J80:J81"/>
    <mergeCell ref="L80:L81"/>
    <mergeCell ref="M80:M81"/>
    <mergeCell ref="D80:D81"/>
    <mergeCell ref="E80:E81"/>
    <mergeCell ref="I80:I81"/>
    <mergeCell ref="AA79:AA83"/>
    <mergeCell ref="AC79:AG79"/>
    <mergeCell ref="T80:T81"/>
    <mergeCell ref="U80:U81"/>
    <mergeCell ref="Y80:Y81"/>
    <mergeCell ref="Z80:Z81"/>
    <mergeCell ref="AH70:AH71"/>
    <mergeCell ref="A74:A78"/>
    <mergeCell ref="B74:B78"/>
    <mergeCell ref="C74:C78"/>
    <mergeCell ref="E74:I74"/>
    <mergeCell ref="K74:K78"/>
    <mergeCell ref="M74:Q74"/>
    <mergeCell ref="S74:S78"/>
    <mergeCell ref="R70:R71"/>
    <mergeCell ref="T70:T71"/>
    <mergeCell ref="U70:U71"/>
    <mergeCell ref="Y70:Y71"/>
    <mergeCell ref="Z70:Z71"/>
    <mergeCell ref="AB70:AB71"/>
    <mergeCell ref="U74:Y74"/>
    <mergeCell ref="D75:D76"/>
    <mergeCell ref="E75:E76"/>
    <mergeCell ref="I75:I76"/>
    <mergeCell ref="J75:J76"/>
    <mergeCell ref="L75:L76"/>
    <mergeCell ref="AC74:AG74"/>
    <mergeCell ref="AA74:AA78"/>
    <mergeCell ref="A69:A73"/>
    <mergeCell ref="B69:B73"/>
    <mergeCell ref="C69:C73"/>
    <mergeCell ref="E69:I69"/>
    <mergeCell ref="K69:K73"/>
    <mergeCell ref="M69:Q69"/>
    <mergeCell ref="S69:S73"/>
    <mergeCell ref="U69:Y69"/>
    <mergeCell ref="AA69:AA73"/>
    <mergeCell ref="AC69:AG69"/>
    <mergeCell ref="D70:D71"/>
    <mergeCell ref="E70:E71"/>
    <mergeCell ref="I70:I71"/>
    <mergeCell ref="J70:J71"/>
    <mergeCell ref="L70:L71"/>
    <mergeCell ref="M70:M71"/>
    <mergeCell ref="Q70:Q71"/>
    <mergeCell ref="AG47:AG48"/>
    <mergeCell ref="M51:M52"/>
    <mergeCell ref="Q51:Q52"/>
    <mergeCell ref="AC51:AC52"/>
    <mergeCell ref="AG51:AG52"/>
    <mergeCell ref="E50:I50"/>
    <mergeCell ref="K50:K53"/>
    <mergeCell ref="M50:Q50"/>
    <mergeCell ref="S50:S53"/>
    <mergeCell ref="AC70:AC71"/>
    <mergeCell ref="AG70:AG71"/>
    <mergeCell ref="AC54:AG54"/>
    <mergeCell ref="AB55:AB56"/>
    <mergeCell ref="AC55:AC56"/>
    <mergeCell ref="AG55:AG56"/>
    <mergeCell ref="AC59:AC60"/>
    <mergeCell ref="AH51:AH52"/>
    <mergeCell ref="A64:AH64"/>
    <mergeCell ref="A66:K67"/>
    <mergeCell ref="D68:J68"/>
    <mergeCell ref="L68:R68"/>
    <mergeCell ref="T68:Z68"/>
    <mergeCell ref="AB68:AH68"/>
    <mergeCell ref="R51:R52"/>
    <mergeCell ref="T51:T52"/>
    <mergeCell ref="U51:U52"/>
    <mergeCell ref="Y51:Y52"/>
    <mergeCell ref="Z51:Z52"/>
    <mergeCell ref="AB51:AB52"/>
    <mergeCell ref="A50:A53"/>
    <mergeCell ref="B50:B53"/>
    <mergeCell ref="C50:C53"/>
    <mergeCell ref="U50:Y50"/>
    <mergeCell ref="AA50:AA53"/>
    <mergeCell ref="AC50:AG50"/>
    <mergeCell ref="D51:D52"/>
    <mergeCell ref="E51:E52"/>
    <mergeCell ref="I51:I52"/>
    <mergeCell ref="J51:J52"/>
    <mergeCell ref="L51:L52"/>
    <mergeCell ref="AH47:AH48"/>
    <mergeCell ref="U47:U48"/>
    <mergeCell ref="Y47:Y48"/>
    <mergeCell ref="Z47:Z48"/>
    <mergeCell ref="AB47:AB48"/>
    <mergeCell ref="J43:J44"/>
    <mergeCell ref="L43:L44"/>
    <mergeCell ref="M43:M44"/>
    <mergeCell ref="Q43:Q44"/>
    <mergeCell ref="AC43:AC44"/>
    <mergeCell ref="AG43:AG44"/>
    <mergeCell ref="AH43:AH44"/>
    <mergeCell ref="U43:U44"/>
    <mergeCell ref="Y43:Y44"/>
    <mergeCell ref="Z43:Z44"/>
    <mergeCell ref="AB43:AB44"/>
    <mergeCell ref="U46:Y46"/>
    <mergeCell ref="AA46:AA49"/>
    <mergeCell ref="AC46:AG46"/>
    <mergeCell ref="R47:R48"/>
    <mergeCell ref="T47:T48"/>
    <mergeCell ref="J47:J48"/>
    <mergeCell ref="L47:L48"/>
    <mergeCell ref="AC47:AC48"/>
    <mergeCell ref="A46:A49"/>
    <mergeCell ref="B46:B49"/>
    <mergeCell ref="C46:C49"/>
    <mergeCell ref="E46:I46"/>
    <mergeCell ref="K46:K49"/>
    <mergeCell ref="M46:Q46"/>
    <mergeCell ref="S46:S49"/>
    <mergeCell ref="R43:R44"/>
    <mergeCell ref="T43:T44"/>
    <mergeCell ref="D47:D48"/>
    <mergeCell ref="E47:E48"/>
    <mergeCell ref="I47:I48"/>
    <mergeCell ref="M47:M48"/>
    <mergeCell ref="Q47:Q48"/>
    <mergeCell ref="M39:M40"/>
    <mergeCell ref="Q39:Q40"/>
    <mergeCell ref="AC39:AC40"/>
    <mergeCell ref="AG39:AG40"/>
    <mergeCell ref="AH39:AH40"/>
    <mergeCell ref="A42:A45"/>
    <mergeCell ref="B42:B45"/>
    <mergeCell ref="C42:C45"/>
    <mergeCell ref="E42:I42"/>
    <mergeCell ref="K42:K45"/>
    <mergeCell ref="M42:Q42"/>
    <mergeCell ref="S42:S45"/>
    <mergeCell ref="R39:R40"/>
    <mergeCell ref="T39:T40"/>
    <mergeCell ref="U39:U40"/>
    <mergeCell ref="Y39:Y40"/>
    <mergeCell ref="Z39:Z40"/>
    <mergeCell ref="AB39:AB40"/>
    <mergeCell ref="U42:Y42"/>
    <mergeCell ref="AA42:AA45"/>
    <mergeCell ref="AC42:AG42"/>
    <mergeCell ref="D43:D44"/>
    <mergeCell ref="E43:E44"/>
    <mergeCell ref="I43:I44"/>
    <mergeCell ref="AC35:AC36"/>
    <mergeCell ref="AG35:AG36"/>
    <mergeCell ref="AH35:AH36"/>
    <mergeCell ref="A38:A41"/>
    <mergeCell ref="B38:B41"/>
    <mergeCell ref="C38:C41"/>
    <mergeCell ref="E38:I38"/>
    <mergeCell ref="K38:K41"/>
    <mergeCell ref="M38:Q38"/>
    <mergeCell ref="S38:S41"/>
    <mergeCell ref="R35:R36"/>
    <mergeCell ref="T35:T36"/>
    <mergeCell ref="U35:U36"/>
    <mergeCell ref="Y35:Y36"/>
    <mergeCell ref="Z35:Z36"/>
    <mergeCell ref="AB35:AB36"/>
    <mergeCell ref="U38:Y38"/>
    <mergeCell ref="AA38:AA41"/>
    <mergeCell ref="AC38:AG38"/>
    <mergeCell ref="D39:D40"/>
    <mergeCell ref="E39:E40"/>
    <mergeCell ref="I39:I40"/>
    <mergeCell ref="J39:J40"/>
    <mergeCell ref="L39:L40"/>
    <mergeCell ref="AH31:AH32"/>
    <mergeCell ref="A34:A37"/>
    <mergeCell ref="B34:B37"/>
    <mergeCell ref="C34:C37"/>
    <mergeCell ref="E34:I34"/>
    <mergeCell ref="K34:K37"/>
    <mergeCell ref="M34:Q34"/>
    <mergeCell ref="S34:S37"/>
    <mergeCell ref="R31:R32"/>
    <mergeCell ref="T31:T32"/>
    <mergeCell ref="U31:U32"/>
    <mergeCell ref="Y31:Y32"/>
    <mergeCell ref="Z31:Z32"/>
    <mergeCell ref="AB31:AB32"/>
    <mergeCell ref="U34:Y34"/>
    <mergeCell ref="AA34:AA37"/>
    <mergeCell ref="AC34:AG34"/>
    <mergeCell ref="D35:D36"/>
    <mergeCell ref="E35:E36"/>
    <mergeCell ref="I35:I36"/>
    <mergeCell ref="J35:J36"/>
    <mergeCell ref="L35:L36"/>
    <mergeCell ref="M35:M36"/>
    <mergeCell ref="Q35:Q36"/>
    <mergeCell ref="U30:Y30"/>
    <mergeCell ref="AA30:AA33"/>
    <mergeCell ref="AC30:AG30"/>
    <mergeCell ref="D31:D32"/>
    <mergeCell ref="E31:E32"/>
    <mergeCell ref="I31:I32"/>
    <mergeCell ref="J31:J32"/>
    <mergeCell ref="L31:L32"/>
    <mergeCell ref="M31:M32"/>
    <mergeCell ref="Q31:Q32"/>
    <mergeCell ref="AC31:AC32"/>
    <mergeCell ref="AG31:AG32"/>
    <mergeCell ref="A30:A33"/>
    <mergeCell ref="B30:B33"/>
    <mergeCell ref="C30:C33"/>
    <mergeCell ref="E30:I30"/>
    <mergeCell ref="K30:K33"/>
    <mergeCell ref="M30:Q30"/>
    <mergeCell ref="S30:S33"/>
    <mergeCell ref="R27:R28"/>
    <mergeCell ref="T27:T28"/>
    <mergeCell ref="E27:E28"/>
    <mergeCell ref="I27:I28"/>
    <mergeCell ref="J27:J28"/>
    <mergeCell ref="L27:L28"/>
    <mergeCell ref="M27:M28"/>
    <mergeCell ref="Q27:Q28"/>
    <mergeCell ref="A26:A29"/>
    <mergeCell ref="B26:B29"/>
    <mergeCell ref="C26:C29"/>
    <mergeCell ref="E26:I26"/>
    <mergeCell ref="AC27:AC28"/>
    <mergeCell ref="AG27:AG28"/>
    <mergeCell ref="AH27:AH28"/>
    <mergeCell ref="U27:U28"/>
    <mergeCell ref="Y27:Y28"/>
    <mergeCell ref="Z27:Z28"/>
    <mergeCell ref="AB27:AB28"/>
    <mergeCell ref="J23:J24"/>
    <mergeCell ref="L23:L24"/>
    <mergeCell ref="M23:M24"/>
    <mergeCell ref="Q23:Q24"/>
    <mergeCell ref="AC23:AC24"/>
    <mergeCell ref="AG23:AG24"/>
    <mergeCell ref="AH23:AH24"/>
    <mergeCell ref="K26:K29"/>
    <mergeCell ref="M26:Q26"/>
    <mergeCell ref="S26:S29"/>
    <mergeCell ref="R23:R24"/>
    <mergeCell ref="T23:T24"/>
    <mergeCell ref="U23:U24"/>
    <mergeCell ref="Y23:Y24"/>
    <mergeCell ref="Z23:Z24"/>
    <mergeCell ref="AB23:AB24"/>
    <mergeCell ref="U26:Y26"/>
    <mergeCell ref="AA26:AA29"/>
    <mergeCell ref="AC26:AG26"/>
    <mergeCell ref="D27:D28"/>
    <mergeCell ref="M19:M20"/>
    <mergeCell ref="Q19:Q20"/>
    <mergeCell ref="AC19:AC20"/>
    <mergeCell ref="AG19:AG20"/>
    <mergeCell ref="AH19:AH20"/>
    <mergeCell ref="A22:A25"/>
    <mergeCell ref="B22:B25"/>
    <mergeCell ref="C22:C25"/>
    <mergeCell ref="E22:I22"/>
    <mergeCell ref="K22:K25"/>
    <mergeCell ref="M22:Q22"/>
    <mergeCell ref="S22:S25"/>
    <mergeCell ref="R19:R20"/>
    <mergeCell ref="T19:T20"/>
    <mergeCell ref="U19:U20"/>
    <mergeCell ref="Y19:Y20"/>
    <mergeCell ref="Z19:Z20"/>
    <mergeCell ref="AB19:AB20"/>
    <mergeCell ref="U22:Y22"/>
    <mergeCell ref="AA22:AA25"/>
    <mergeCell ref="AC22:AG22"/>
    <mergeCell ref="D23:D24"/>
    <mergeCell ref="E23:E24"/>
    <mergeCell ref="I23:I24"/>
    <mergeCell ref="AC15:AC16"/>
    <mergeCell ref="AG15:AG16"/>
    <mergeCell ref="AH15:AH16"/>
    <mergeCell ref="A18:A21"/>
    <mergeCell ref="B18:B21"/>
    <mergeCell ref="C18:C21"/>
    <mergeCell ref="E18:I18"/>
    <mergeCell ref="K18:K21"/>
    <mergeCell ref="M18:Q18"/>
    <mergeCell ref="S18:S21"/>
    <mergeCell ref="R15:R16"/>
    <mergeCell ref="T15:T16"/>
    <mergeCell ref="U15:U16"/>
    <mergeCell ref="Y15:Y16"/>
    <mergeCell ref="Z15:Z16"/>
    <mergeCell ref="AB15:AB16"/>
    <mergeCell ref="U18:Y18"/>
    <mergeCell ref="AA18:AA21"/>
    <mergeCell ref="AC18:AG18"/>
    <mergeCell ref="D19:D20"/>
    <mergeCell ref="E19:E20"/>
    <mergeCell ref="I19:I20"/>
    <mergeCell ref="J19:J20"/>
    <mergeCell ref="L19:L20"/>
    <mergeCell ref="AH11:AH12"/>
    <mergeCell ref="A14:A17"/>
    <mergeCell ref="B14:B17"/>
    <mergeCell ref="C14:C17"/>
    <mergeCell ref="E14:I14"/>
    <mergeCell ref="K14:K17"/>
    <mergeCell ref="M14:Q14"/>
    <mergeCell ref="S14:S17"/>
    <mergeCell ref="R11:R12"/>
    <mergeCell ref="T11:T12"/>
    <mergeCell ref="U11:U12"/>
    <mergeCell ref="Y11:Y12"/>
    <mergeCell ref="Z11:Z12"/>
    <mergeCell ref="AB11:AB12"/>
    <mergeCell ref="U14:Y14"/>
    <mergeCell ref="AA14:AA17"/>
    <mergeCell ref="AC14:AG14"/>
    <mergeCell ref="D15:D16"/>
    <mergeCell ref="E15:E16"/>
    <mergeCell ref="I15:I16"/>
    <mergeCell ref="J15:J16"/>
    <mergeCell ref="L15:L16"/>
    <mergeCell ref="M15:M16"/>
    <mergeCell ref="Q15:Q16"/>
    <mergeCell ref="AC6:AG6"/>
    <mergeCell ref="D7:D8"/>
    <mergeCell ref="E7:E8"/>
    <mergeCell ref="I7:I8"/>
    <mergeCell ref="J7:J8"/>
    <mergeCell ref="U10:Y10"/>
    <mergeCell ref="AA10:AA13"/>
    <mergeCell ref="AC10:AG10"/>
    <mergeCell ref="D11:D12"/>
    <mergeCell ref="E11:E12"/>
    <mergeCell ref="I11:I12"/>
    <mergeCell ref="J11:J12"/>
    <mergeCell ref="L11:L12"/>
    <mergeCell ref="M11:M12"/>
    <mergeCell ref="Q11:Q12"/>
    <mergeCell ref="AC11:AC12"/>
    <mergeCell ref="AG11:AG12"/>
    <mergeCell ref="AG7:AG8"/>
    <mergeCell ref="AB7:AB8"/>
    <mergeCell ref="U6:Y6"/>
    <mergeCell ref="AA6:AA9"/>
    <mergeCell ref="A10:A13"/>
    <mergeCell ref="B10:B13"/>
    <mergeCell ref="C10:C13"/>
    <mergeCell ref="E10:I10"/>
    <mergeCell ref="K10:K13"/>
    <mergeCell ref="M10:Q10"/>
    <mergeCell ref="S10:S13"/>
    <mergeCell ref="R7:R8"/>
    <mergeCell ref="T7:T8"/>
    <mergeCell ref="S6:S9"/>
    <mergeCell ref="AC89:AG89"/>
    <mergeCell ref="AA89:AA93"/>
    <mergeCell ref="AC114:AG114"/>
    <mergeCell ref="AA114:AA118"/>
    <mergeCell ref="A1:AH1"/>
    <mergeCell ref="A3:K4"/>
    <mergeCell ref="D5:J5"/>
    <mergeCell ref="L5:R5"/>
    <mergeCell ref="T5:Z5"/>
    <mergeCell ref="AB5:AH5"/>
    <mergeCell ref="L7:L8"/>
    <mergeCell ref="M7:M8"/>
    <mergeCell ref="A6:A9"/>
    <mergeCell ref="B6:B9"/>
    <mergeCell ref="C6:C9"/>
    <mergeCell ref="E6:I6"/>
    <mergeCell ref="K6:K9"/>
    <mergeCell ref="M6:Q6"/>
    <mergeCell ref="Q7:Q8"/>
    <mergeCell ref="AC7:AC8"/>
    <mergeCell ref="AH7:AH8"/>
    <mergeCell ref="U7:U8"/>
    <mergeCell ref="Y7:Y8"/>
    <mergeCell ref="Z7:Z8"/>
    <mergeCell ref="A139:A143"/>
    <mergeCell ref="B139:B143"/>
    <mergeCell ref="C139:C143"/>
    <mergeCell ref="E139:I139"/>
    <mergeCell ref="K139:K143"/>
    <mergeCell ref="M139:Q139"/>
    <mergeCell ref="S139:S143"/>
    <mergeCell ref="U139:Y139"/>
    <mergeCell ref="AA139:AA143"/>
    <mergeCell ref="AH140:AH141"/>
    <mergeCell ref="AB100:AB101"/>
    <mergeCell ref="AC100:AC101"/>
    <mergeCell ref="AG100:AG101"/>
    <mergeCell ref="AH100:AH101"/>
    <mergeCell ref="AC139:AG139"/>
    <mergeCell ref="D140:D141"/>
    <mergeCell ref="E140:E141"/>
    <mergeCell ref="I140:I141"/>
    <mergeCell ref="J140:J141"/>
    <mergeCell ref="L140:L141"/>
    <mergeCell ref="M140:M141"/>
    <mergeCell ref="Q140:Q141"/>
    <mergeCell ref="R140:R141"/>
    <mergeCell ref="T140:T141"/>
    <mergeCell ref="U140:U141"/>
    <mergeCell ref="Y140:Y141"/>
    <mergeCell ref="Z140:Z141"/>
    <mergeCell ref="AB140:AB141"/>
    <mergeCell ref="AC140:AC141"/>
    <mergeCell ref="AG140:AG141"/>
    <mergeCell ref="L100:L101"/>
    <mergeCell ref="U104:Y104"/>
    <mergeCell ref="AA104:AA108"/>
    <mergeCell ref="AA109:AA113"/>
    <mergeCell ref="AC109:AG109"/>
    <mergeCell ref="AB110:AB111"/>
    <mergeCell ref="AC110:AC111"/>
    <mergeCell ref="AG110:AG111"/>
    <mergeCell ref="AH110:AH111"/>
    <mergeCell ref="T115:T116"/>
    <mergeCell ref="U115:U116"/>
    <mergeCell ref="Y115:Y116"/>
    <mergeCell ref="Z115:Z116"/>
  </mergeCells>
  <phoneticPr fontId="2"/>
  <dataValidations count="1">
    <dataValidation type="list" allowBlank="1" showInputMessage="1" showErrorMessage="1" sqref="K147 C147 S147">
      <formula1>$AR$11:$AR$53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7"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N170"/>
  <sheetViews>
    <sheetView tabSelected="1" view="pageBreakPreview" topLeftCell="A52" zoomScale="40" zoomScaleNormal="55" zoomScaleSheetLayoutView="40" workbookViewId="0">
      <selection activeCell="J118" sqref="J118"/>
    </sheetView>
  </sheetViews>
  <sheetFormatPr defaultRowHeight="13.2" x14ac:dyDescent="0.2"/>
  <cols>
    <col min="1" max="1" width="28.19921875" style="113" customWidth="1"/>
    <col min="2" max="29" width="5.59765625" style="113" customWidth="1"/>
    <col min="30" max="30" width="6" style="81" customWidth="1"/>
    <col min="31" max="34" width="5.8984375" style="81" customWidth="1"/>
    <col min="35" max="256" width="9" style="81"/>
    <col min="257" max="257" width="28.19921875" style="81" customWidth="1"/>
    <col min="258" max="285" width="5.59765625" style="81" customWidth="1"/>
    <col min="286" max="286" width="6" style="81" customWidth="1"/>
    <col min="287" max="290" width="5.8984375" style="81" customWidth="1"/>
    <col min="291" max="512" width="9" style="81"/>
    <col min="513" max="513" width="28.19921875" style="81" customWidth="1"/>
    <col min="514" max="541" width="5.59765625" style="81" customWidth="1"/>
    <col min="542" max="542" width="6" style="81" customWidth="1"/>
    <col min="543" max="546" width="5.8984375" style="81" customWidth="1"/>
    <col min="547" max="768" width="9" style="81"/>
    <col min="769" max="769" width="28.19921875" style="81" customWidth="1"/>
    <col min="770" max="797" width="5.59765625" style="81" customWidth="1"/>
    <col min="798" max="798" width="6" style="81" customWidth="1"/>
    <col min="799" max="802" width="5.8984375" style="81" customWidth="1"/>
    <col min="803" max="1024" width="9" style="81"/>
    <col min="1025" max="1025" width="28.19921875" style="81" customWidth="1"/>
    <col min="1026" max="1053" width="5.59765625" style="81" customWidth="1"/>
    <col min="1054" max="1054" width="6" style="81" customWidth="1"/>
    <col min="1055" max="1058" width="5.8984375" style="81" customWidth="1"/>
    <col min="1059" max="1280" width="9" style="81"/>
    <col min="1281" max="1281" width="28.19921875" style="81" customWidth="1"/>
    <col min="1282" max="1309" width="5.59765625" style="81" customWidth="1"/>
    <col min="1310" max="1310" width="6" style="81" customWidth="1"/>
    <col min="1311" max="1314" width="5.8984375" style="81" customWidth="1"/>
    <col min="1315" max="1536" width="9" style="81"/>
    <col min="1537" max="1537" width="28.19921875" style="81" customWidth="1"/>
    <col min="1538" max="1565" width="5.59765625" style="81" customWidth="1"/>
    <col min="1566" max="1566" width="6" style="81" customWidth="1"/>
    <col min="1567" max="1570" width="5.8984375" style="81" customWidth="1"/>
    <col min="1571" max="1792" width="9" style="81"/>
    <col min="1793" max="1793" width="28.19921875" style="81" customWidth="1"/>
    <col min="1794" max="1821" width="5.59765625" style="81" customWidth="1"/>
    <col min="1822" max="1822" width="6" style="81" customWidth="1"/>
    <col min="1823" max="1826" width="5.8984375" style="81" customWidth="1"/>
    <col min="1827" max="2048" width="9" style="81"/>
    <col min="2049" max="2049" width="28.19921875" style="81" customWidth="1"/>
    <col min="2050" max="2077" width="5.59765625" style="81" customWidth="1"/>
    <col min="2078" max="2078" width="6" style="81" customWidth="1"/>
    <col min="2079" max="2082" width="5.8984375" style="81" customWidth="1"/>
    <col min="2083" max="2304" width="9" style="81"/>
    <col min="2305" max="2305" width="28.19921875" style="81" customWidth="1"/>
    <col min="2306" max="2333" width="5.59765625" style="81" customWidth="1"/>
    <col min="2334" max="2334" width="6" style="81" customWidth="1"/>
    <col min="2335" max="2338" width="5.8984375" style="81" customWidth="1"/>
    <col min="2339" max="2560" width="9" style="81"/>
    <col min="2561" max="2561" width="28.19921875" style="81" customWidth="1"/>
    <col min="2562" max="2589" width="5.59765625" style="81" customWidth="1"/>
    <col min="2590" max="2590" width="6" style="81" customWidth="1"/>
    <col min="2591" max="2594" width="5.8984375" style="81" customWidth="1"/>
    <col min="2595" max="2816" width="9" style="81"/>
    <col min="2817" max="2817" width="28.19921875" style="81" customWidth="1"/>
    <col min="2818" max="2845" width="5.59765625" style="81" customWidth="1"/>
    <col min="2846" max="2846" width="6" style="81" customWidth="1"/>
    <col min="2847" max="2850" width="5.8984375" style="81" customWidth="1"/>
    <col min="2851" max="3072" width="9" style="81"/>
    <col min="3073" max="3073" width="28.19921875" style="81" customWidth="1"/>
    <col min="3074" max="3101" width="5.59765625" style="81" customWidth="1"/>
    <col min="3102" max="3102" width="6" style="81" customWidth="1"/>
    <col min="3103" max="3106" width="5.8984375" style="81" customWidth="1"/>
    <col min="3107" max="3328" width="9" style="81"/>
    <col min="3329" max="3329" width="28.19921875" style="81" customWidth="1"/>
    <col min="3330" max="3357" width="5.59765625" style="81" customWidth="1"/>
    <col min="3358" max="3358" width="6" style="81" customWidth="1"/>
    <col min="3359" max="3362" width="5.8984375" style="81" customWidth="1"/>
    <col min="3363" max="3584" width="9" style="81"/>
    <col min="3585" max="3585" width="28.19921875" style="81" customWidth="1"/>
    <col min="3586" max="3613" width="5.59765625" style="81" customWidth="1"/>
    <col min="3614" max="3614" width="6" style="81" customWidth="1"/>
    <col min="3615" max="3618" width="5.8984375" style="81" customWidth="1"/>
    <col min="3619" max="3840" width="9" style="81"/>
    <col min="3841" max="3841" width="28.19921875" style="81" customWidth="1"/>
    <col min="3842" max="3869" width="5.59765625" style="81" customWidth="1"/>
    <col min="3870" max="3870" width="6" style="81" customWidth="1"/>
    <col min="3871" max="3874" width="5.8984375" style="81" customWidth="1"/>
    <col min="3875" max="4096" width="9" style="81"/>
    <col min="4097" max="4097" width="28.19921875" style="81" customWidth="1"/>
    <col min="4098" max="4125" width="5.59765625" style="81" customWidth="1"/>
    <col min="4126" max="4126" width="6" style="81" customWidth="1"/>
    <col min="4127" max="4130" width="5.8984375" style="81" customWidth="1"/>
    <col min="4131" max="4352" width="9" style="81"/>
    <col min="4353" max="4353" width="28.19921875" style="81" customWidth="1"/>
    <col min="4354" max="4381" width="5.59765625" style="81" customWidth="1"/>
    <col min="4382" max="4382" width="6" style="81" customWidth="1"/>
    <col min="4383" max="4386" width="5.8984375" style="81" customWidth="1"/>
    <col min="4387" max="4608" width="9" style="81"/>
    <col min="4609" max="4609" width="28.19921875" style="81" customWidth="1"/>
    <col min="4610" max="4637" width="5.59765625" style="81" customWidth="1"/>
    <col min="4638" max="4638" width="6" style="81" customWidth="1"/>
    <col min="4639" max="4642" width="5.8984375" style="81" customWidth="1"/>
    <col min="4643" max="4864" width="9" style="81"/>
    <col min="4865" max="4865" width="28.19921875" style="81" customWidth="1"/>
    <col min="4866" max="4893" width="5.59765625" style="81" customWidth="1"/>
    <col min="4894" max="4894" width="6" style="81" customWidth="1"/>
    <col min="4895" max="4898" width="5.8984375" style="81" customWidth="1"/>
    <col min="4899" max="5120" width="9" style="81"/>
    <col min="5121" max="5121" width="28.19921875" style="81" customWidth="1"/>
    <col min="5122" max="5149" width="5.59765625" style="81" customWidth="1"/>
    <col min="5150" max="5150" width="6" style="81" customWidth="1"/>
    <col min="5151" max="5154" width="5.8984375" style="81" customWidth="1"/>
    <col min="5155" max="5376" width="9" style="81"/>
    <col min="5377" max="5377" width="28.19921875" style="81" customWidth="1"/>
    <col min="5378" max="5405" width="5.59765625" style="81" customWidth="1"/>
    <col min="5406" max="5406" width="6" style="81" customWidth="1"/>
    <col min="5407" max="5410" width="5.8984375" style="81" customWidth="1"/>
    <col min="5411" max="5632" width="9" style="81"/>
    <col min="5633" max="5633" width="28.19921875" style="81" customWidth="1"/>
    <col min="5634" max="5661" width="5.59765625" style="81" customWidth="1"/>
    <col min="5662" max="5662" width="6" style="81" customWidth="1"/>
    <col min="5663" max="5666" width="5.8984375" style="81" customWidth="1"/>
    <col min="5667" max="5888" width="9" style="81"/>
    <col min="5889" max="5889" width="28.19921875" style="81" customWidth="1"/>
    <col min="5890" max="5917" width="5.59765625" style="81" customWidth="1"/>
    <col min="5918" max="5918" width="6" style="81" customWidth="1"/>
    <col min="5919" max="5922" width="5.8984375" style="81" customWidth="1"/>
    <col min="5923" max="6144" width="9" style="81"/>
    <col min="6145" max="6145" width="28.19921875" style="81" customWidth="1"/>
    <col min="6146" max="6173" width="5.59765625" style="81" customWidth="1"/>
    <col min="6174" max="6174" width="6" style="81" customWidth="1"/>
    <col min="6175" max="6178" width="5.8984375" style="81" customWidth="1"/>
    <col min="6179" max="6400" width="9" style="81"/>
    <col min="6401" max="6401" width="28.19921875" style="81" customWidth="1"/>
    <col min="6402" max="6429" width="5.59765625" style="81" customWidth="1"/>
    <col min="6430" max="6430" width="6" style="81" customWidth="1"/>
    <col min="6431" max="6434" width="5.8984375" style="81" customWidth="1"/>
    <col min="6435" max="6656" width="9" style="81"/>
    <col min="6657" max="6657" width="28.19921875" style="81" customWidth="1"/>
    <col min="6658" max="6685" width="5.59765625" style="81" customWidth="1"/>
    <col min="6686" max="6686" width="6" style="81" customWidth="1"/>
    <col min="6687" max="6690" width="5.8984375" style="81" customWidth="1"/>
    <col min="6691" max="6912" width="9" style="81"/>
    <col min="6913" max="6913" width="28.19921875" style="81" customWidth="1"/>
    <col min="6914" max="6941" width="5.59765625" style="81" customWidth="1"/>
    <col min="6942" max="6942" width="6" style="81" customWidth="1"/>
    <col min="6943" max="6946" width="5.8984375" style="81" customWidth="1"/>
    <col min="6947" max="7168" width="9" style="81"/>
    <col min="7169" max="7169" width="28.19921875" style="81" customWidth="1"/>
    <col min="7170" max="7197" width="5.59765625" style="81" customWidth="1"/>
    <col min="7198" max="7198" width="6" style="81" customWidth="1"/>
    <col min="7199" max="7202" width="5.8984375" style="81" customWidth="1"/>
    <col min="7203" max="7424" width="9" style="81"/>
    <col min="7425" max="7425" width="28.19921875" style="81" customWidth="1"/>
    <col min="7426" max="7453" width="5.59765625" style="81" customWidth="1"/>
    <col min="7454" max="7454" width="6" style="81" customWidth="1"/>
    <col min="7455" max="7458" width="5.8984375" style="81" customWidth="1"/>
    <col min="7459" max="7680" width="9" style="81"/>
    <col min="7681" max="7681" width="28.19921875" style="81" customWidth="1"/>
    <col min="7682" max="7709" width="5.59765625" style="81" customWidth="1"/>
    <col min="7710" max="7710" width="6" style="81" customWidth="1"/>
    <col min="7711" max="7714" width="5.8984375" style="81" customWidth="1"/>
    <col min="7715" max="7936" width="9" style="81"/>
    <col min="7937" max="7937" width="28.19921875" style="81" customWidth="1"/>
    <col min="7938" max="7965" width="5.59765625" style="81" customWidth="1"/>
    <col min="7966" max="7966" width="6" style="81" customWidth="1"/>
    <col min="7967" max="7970" width="5.8984375" style="81" customWidth="1"/>
    <col min="7971" max="8192" width="9" style="81"/>
    <col min="8193" max="8193" width="28.19921875" style="81" customWidth="1"/>
    <col min="8194" max="8221" width="5.59765625" style="81" customWidth="1"/>
    <col min="8222" max="8222" width="6" style="81" customWidth="1"/>
    <col min="8223" max="8226" width="5.8984375" style="81" customWidth="1"/>
    <col min="8227" max="8448" width="9" style="81"/>
    <col min="8449" max="8449" width="28.19921875" style="81" customWidth="1"/>
    <col min="8450" max="8477" width="5.59765625" style="81" customWidth="1"/>
    <col min="8478" max="8478" width="6" style="81" customWidth="1"/>
    <col min="8479" max="8482" width="5.8984375" style="81" customWidth="1"/>
    <col min="8483" max="8704" width="9" style="81"/>
    <col min="8705" max="8705" width="28.19921875" style="81" customWidth="1"/>
    <col min="8706" max="8733" width="5.59765625" style="81" customWidth="1"/>
    <col min="8734" max="8734" width="6" style="81" customWidth="1"/>
    <col min="8735" max="8738" width="5.8984375" style="81" customWidth="1"/>
    <col min="8739" max="8960" width="9" style="81"/>
    <col min="8961" max="8961" width="28.19921875" style="81" customWidth="1"/>
    <col min="8962" max="8989" width="5.59765625" style="81" customWidth="1"/>
    <col min="8990" max="8990" width="6" style="81" customWidth="1"/>
    <col min="8991" max="8994" width="5.8984375" style="81" customWidth="1"/>
    <col min="8995" max="9216" width="9" style="81"/>
    <col min="9217" max="9217" width="28.19921875" style="81" customWidth="1"/>
    <col min="9218" max="9245" width="5.59765625" style="81" customWidth="1"/>
    <col min="9246" max="9246" width="6" style="81" customWidth="1"/>
    <col min="9247" max="9250" width="5.8984375" style="81" customWidth="1"/>
    <col min="9251" max="9472" width="9" style="81"/>
    <col min="9473" max="9473" width="28.19921875" style="81" customWidth="1"/>
    <col min="9474" max="9501" width="5.59765625" style="81" customWidth="1"/>
    <col min="9502" max="9502" width="6" style="81" customWidth="1"/>
    <col min="9503" max="9506" width="5.8984375" style="81" customWidth="1"/>
    <col min="9507" max="9728" width="9" style="81"/>
    <col min="9729" max="9729" width="28.19921875" style="81" customWidth="1"/>
    <col min="9730" max="9757" width="5.59765625" style="81" customWidth="1"/>
    <col min="9758" max="9758" width="6" style="81" customWidth="1"/>
    <col min="9759" max="9762" width="5.8984375" style="81" customWidth="1"/>
    <col min="9763" max="9984" width="9" style="81"/>
    <col min="9985" max="9985" width="28.19921875" style="81" customWidth="1"/>
    <col min="9986" max="10013" width="5.59765625" style="81" customWidth="1"/>
    <col min="10014" max="10014" width="6" style="81" customWidth="1"/>
    <col min="10015" max="10018" width="5.8984375" style="81" customWidth="1"/>
    <col min="10019" max="10240" width="9" style="81"/>
    <col min="10241" max="10241" width="28.19921875" style="81" customWidth="1"/>
    <col min="10242" max="10269" width="5.59765625" style="81" customWidth="1"/>
    <col min="10270" max="10270" width="6" style="81" customWidth="1"/>
    <col min="10271" max="10274" width="5.8984375" style="81" customWidth="1"/>
    <col min="10275" max="10496" width="9" style="81"/>
    <col min="10497" max="10497" width="28.19921875" style="81" customWidth="1"/>
    <col min="10498" max="10525" width="5.59765625" style="81" customWidth="1"/>
    <col min="10526" max="10526" width="6" style="81" customWidth="1"/>
    <col min="10527" max="10530" width="5.8984375" style="81" customWidth="1"/>
    <col min="10531" max="10752" width="9" style="81"/>
    <col min="10753" max="10753" width="28.19921875" style="81" customWidth="1"/>
    <col min="10754" max="10781" width="5.59765625" style="81" customWidth="1"/>
    <col min="10782" max="10782" width="6" style="81" customWidth="1"/>
    <col min="10783" max="10786" width="5.8984375" style="81" customWidth="1"/>
    <col min="10787" max="11008" width="9" style="81"/>
    <col min="11009" max="11009" width="28.19921875" style="81" customWidth="1"/>
    <col min="11010" max="11037" width="5.59765625" style="81" customWidth="1"/>
    <col min="11038" max="11038" width="6" style="81" customWidth="1"/>
    <col min="11039" max="11042" width="5.8984375" style="81" customWidth="1"/>
    <col min="11043" max="11264" width="9" style="81"/>
    <col min="11265" max="11265" width="28.19921875" style="81" customWidth="1"/>
    <col min="11266" max="11293" width="5.59765625" style="81" customWidth="1"/>
    <col min="11294" max="11294" width="6" style="81" customWidth="1"/>
    <col min="11295" max="11298" width="5.8984375" style="81" customWidth="1"/>
    <col min="11299" max="11520" width="9" style="81"/>
    <col min="11521" max="11521" width="28.19921875" style="81" customWidth="1"/>
    <col min="11522" max="11549" width="5.59765625" style="81" customWidth="1"/>
    <col min="11550" max="11550" width="6" style="81" customWidth="1"/>
    <col min="11551" max="11554" width="5.8984375" style="81" customWidth="1"/>
    <col min="11555" max="11776" width="9" style="81"/>
    <col min="11777" max="11777" width="28.19921875" style="81" customWidth="1"/>
    <col min="11778" max="11805" width="5.59765625" style="81" customWidth="1"/>
    <col min="11806" max="11806" width="6" style="81" customWidth="1"/>
    <col min="11807" max="11810" width="5.8984375" style="81" customWidth="1"/>
    <col min="11811" max="12032" width="9" style="81"/>
    <col min="12033" max="12033" width="28.19921875" style="81" customWidth="1"/>
    <col min="12034" max="12061" width="5.59765625" style="81" customWidth="1"/>
    <col min="12062" max="12062" width="6" style="81" customWidth="1"/>
    <col min="12063" max="12066" width="5.8984375" style="81" customWidth="1"/>
    <col min="12067" max="12288" width="9" style="81"/>
    <col min="12289" max="12289" width="28.19921875" style="81" customWidth="1"/>
    <col min="12290" max="12317" width="5.59765625" style="81" customWidth="1"/>
    <col min="12318" max="12318" width="6" style="81" customWidth="1"/>
    <col min="12319" max="12322" width="5.8984375" style="81" customWidth="1"/>
    <col min="12323" max="12544" width="9" style="81"/>
    <col min="12545" max="12545" width="28.19921875" style="81" customWidth="1"/>
    <col min="12546" max="12573" width="5.59765625" style="81" customWidth="1"/>
    <col min="12574" max="12574" width="6" style="81" customWidth="1"/>
    <col min="12575" max="12578" width="5.8984375" style="81" customWidth="1"/>
    <col min="12579" max="12800" width="9" style="81"/>
    <col min="12801" max="12801" width="28.19921875" style="81" customWidth="1"/>
    <col min="12802" max="12829" width="5.59765625" style="81" customWidth="1"/>
    <col min="12830" max="12830" width="6" style="81" customWidth="1"/>
    <col min="12831" max="12834" width="5.8984375" style="81" customWidth="1"/>
    <col min="12835" max="13056" width="9" style="81"/>
    <col min="13057" max="13057" width="28.19921875" style="81" customWidth="1"/>
    <col min="13058" max="13085" width="5.59765625" style="81" customWidth="1"/>
    <col min="13086" max="13086" width="6" style="81" customWidth="1"/>
    <col min="13087" max="13090" width="5.8984375" style="81" customWidth="1"/>
    <col min="13091" max="13312" width="9" style="81"/>
    <col min="13313" max="13313" width="28.19921875" style="81" customWidth="1"/>
    <col min="13314" max="13341" width="5.59765625" style="81" customWidth="1"/>
    <col min="13342" max="13342" width="6" style="81" customWidth="1"/>
    <col min="13343" max="13346" width="5.8984375" style="81" customWidth="1"/>
    <col min="13347" max="13568" width="9" style="81"/>
    <col min="13569" max="13569" width="28.19921875" style="81" customWidth="1"/>
    <col min="13570" max="13597" width="5.59765625" style="81" customWidth="1"/>
    <col min="13598" max="13598" width="6" style="81" customWidth="1"/>
    <col min="13599" max="13602" width="5.8984375" style="81" customWidth="1"/>
    <col min="13603" max="13824" width="9" style="81"/>
    <col min="13825" max="13825" width="28.19921875" style="81" customWidth="1"/>
    <col min="13826" max="13853" width="5.59765625" style="81" customWidth="1"/>
    <col min="13854" max="13854" width="6" style="81" customWidth="1"/>
    <col min="13855" max="13858" width="5.8984375" style="81" customWidth="1"/>
    <col min="13859" max="14080" width="9" style="81"/>
    <col min="14081" max="14081" width="28.19921875" style="81" customWidth="1"/>
    <col min="14082" max="14109" width="5.59765625" style="81" customWidth="1"/>
    <col min="14110" max="14110" width="6" style="81" customWidth="1"/>
    <col min="14111" max="14114" width="5.8984375" style="81" customWidth="1"/>
    <col min="14115" max="14336" width="9" style="81"/>
    <col min="14337" max="14337" width="28.19921875" style="81" customWidth="1"/>
    <col min="14338" max="14365" width="5.59765625" style="81" customWidth="1"/>
    <col min="14366" max="14366" width="6" style="81" customWidth="1"/>
    <col min="14367" max="14370" width="5.8984375" style="81" customWidth="1"/>
    <col min="14371" max="14592" width="9" style="81"/>
    <col min="14593" max="14593" width="28.19921875" style="81" customWidth="1"/>
    <col min="14594" max="14621" width="5.59765625" style="81" customWidth="1"/>
    <col min="14622" max="14622" width="6" style="81" customWidth="1"/>
    <col min="14623" max="14626" width="5.8984375" style="81" customWidth="1"/>
    <col min="14627" max="14848" width="9" style="81"/>
    <col min="14849" max="14849" width="28.19921875" style="81" customWidth="1"/>
    <col min="14850" max="14877" width="5.59765625" style="81" customWidth="1"/>
    <col min="14878" max="14878" width="6" style="81" customWidth="1"/>
    <col min="14879" max="14882" width="5.8984375" style="81" customWidth="1"/>
    <col min="14883" max="15104" width="9" style="81"/>
    <col min="15105" max="15105" width="28.19921875" style="81" customWidth="1"/>
    <col min="15106" max="15133" width="5.59765625" style="81" customWidth="1"/>
    <col min="15134" max="15134" width="6" style="81" customWidth="1"/>
    <col min="15135" max="15138" width="5.8984375" style="81" customWidth="1"/>
    <col min="15139" max="15360" width="9" style="81"/>
    <col min="15361" max="15361" width="28.19921875" style="81" customWidth="1"/>
    <col min="15362" max="15389" width="5.59765625" style="81" customWidth="1"/>
    <col min="15390" max="15390" width="6" style="81" customWidth="1"/>
    <col min="15391" max="15394" width="5.8984375" style="81" customWidth="1"/>
    <col min="15395" max="15616" width="9" style="81"/>
    <col min="15617" max="15617" width="28.19921875" style="81" customWidth="1"/>
    <col min="15618" max="15645" width="5.59765625" style="81" customWidth="1"/>
    <col min="15646" max="15646" width="6" style="81" customWidth="1"/>
    <col min="15647" max="15650" width="5.8984375" style="81" customWidth="1"/>
    <col min="15651" max="15872" width="9" style="81"/>
    <col min="15873" max="15873" width="28.19921875" style="81" customWidth="1"/>
    <col min="15874" max="15901" width="5.59765625" style="81" customWidth="1"/>
    <col min="15902" max="15902" width="6" style="81" customWidth="1"/>
    <col min="15903" max="15906" width="5.8984375" style="81" customWidth="1"/>
    <col min="15907" max="16128" width="9" style="81"/>
    <col min="16129" max="16129" width="28.19921875" style="81" customWidth="1"/>
    <col min="16130" max="16157" width="5.59765625" style="81" customWidth="1"/>
    <col min="16158" max="16158" width="6" style="81" customWidth="1"/>
    <col min="16159" max="16162" width="5.8984375" style="81" customWidth="1"/>
    <col min="16163" max="16384" width="9" style="81"/>
  </cols>
  <sheetData>
    <row r="1" spans="1:40" ht="34.5" customHeight="1" x14ac:dyDescent="0.2">
      <c r="A1" s="79" t="s">
        <v>244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80"/>
      <c r="AE1" s="79"/>
      <c r="AF1" s="79"/>
      <c r="AG1" s="79"/>
      <c r="AH1" s="79"/>
      <c r="AI1" s="79"/>
      <c r="AJ1" s="79"/>
      <c r="AK1" s="79"/>
      <c r="AL1" s="79"/>
      <c r="AM1" s="79"/>
      <c r="AN1" s="79"/>
    </row>
    <row r="2" spans="1:40" ht="34.5" customHeight="1" x14ac:dyDescent="0.2">
      <c r="A2" s="79" t="s">
        <v>245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2" t="s">
        <v>246</v>
      </c>
      <c r="U2" s="79"/>
      <c r="V2" s="79"/>
      <c r="W2" s="301" t="s">
        <v>247</v>
      </c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83"/>
      <c r="AJ2" s="83"/>
      <c r="AK2" s="83"/>
      <c r="AL2" s="83"/>
      <c r="AM2" s="83"/>
      <c r="AN2" s="83"/>
    </row>
    <row r="3" spans="1:40" ht="34.5" customHeight="1" thickBot="1" x14ac:dyDescent="0.25">
      <c r="A3" s="84"/>
      <c r="B3" s="84"/>
      <c r="C3" s="84"/>
      <c r="D3" s="8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 t="s">
        <v>248</v>
      </c>
      <c r="U3" s="85"/>
      <c r="V3" s="85"/>
      <c r="W3" s="302" t="s">
        <v>249</v>
      </c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83"/>
      <c r="AJ3" s="83"/>
      <c r="AK3" s="83"/>
      <c r="AL3" s="83"/>
      <c r="AM3" s="83"/>
      <c r="AN3" s="83"/>
    </row>
    <row r="4" spans="1:40" ht="34.5" customHeight="1" x14ac:dyDescent="0.2">
      <c r="A4" s="87" t="s">
        <v>250</v>
      </c>
      <c r="B4" s="303" t="str">
        <f>A5</f>
        <v>フリーデン</v>
      </c>
      <c r="C4" s="304"/>
      <c r="D4" s="304"/>
      <c r="E4" s="304"/>
      <c r="F4" s="304"/>
      <c r="G4" s="304"/>
      <c r="H4" s="305"/>
      <c r="I4" s="303" t="str">
        <f>A8</f>
        <v>丹波・瑞穂</v>
      </c>
      <c r="J4" s="304"/>
      <c r="K4" s="304"/>
      <c r="L4" s="304"/>
      <c r="M4" s="304"/>
      <c r="N4" s="304"/>
      <c r="O4" s="305"/>
      <c r="P4" s="303" t="str">
        <f>A11</f>
        <v>朝日</v>
      </c>
      <c r="Q4" s="304"/>
      <c r="R4" s="304"/>
      <c r="S4" s="304"/>
      <c r="T4" s="304"/>
      <c r="U4" s="304"/>
      <c r="V4" s="305"/>
      <c r="W4" s="303" t="str">
        <f>A14</f>
        <v>彦根</v>
      </c>
      <c r="X4" s="304"/>
      <c r="Y4" s="304"/>
      <c r="Z4" s="304"/>
      <c r="AA4" s="304"/>
      <c r="AB4" s="304"/>
      <c r="AC4" s="306"/>
      <c r="AD4" s="88" t="s">
        <v>251</v>
      </c>
      <c r="AE4" s="89" t="s">
        <v>252</v>
      </c>
      <c r="AF4" s="89" t="s">
        <v>253</v>
      </c>
      <c r="AG4" s="89" t="s">
        <v>254</v>
      </c>
      <c r="AH4" s="90" t="s">
        <v>255</v>
      </c>
    </row>
    <row r="5" spans="1:40" ht="34.5" customHeight="1" x14ac:dyDescent="0.2">
      <c r="A5" s="325" t="s">
        <v>256</v>
      </c>
      <c r="B5" s="327"/>
      <c r="C5" s="328"/>
      <c r="D5" s="328"/>
      <c r="E5" s="328"/>
      <c r="F5" s="328"/>
      <c r="G5" s="328"/>
      <c r="H5" s="329"/>
      <c r="I5" s="91" t="str">
        <f>A4</f>
        <v>Ａ</v>
      </c>
      <c r="J5" s="92" t="s">
        <v>257</v>
      </c>
      <c r="K5" s="336" t="str">
        <f>IF(I6="","",IF(I6&gt;N6,"○",IF(I6=N6,"△","●")))</f>
        <v/>
      </c>
      <c r="L5" s="336"/>
      <c r="M5" s="336"/>
      <c r="N5" s="93"/>
      <c r="O5" s="94"/>
      <c r="P5" s="91" t="str">
        <f>A4</f>
        <v>Ａ</v>
      </c>
      <c r="Q5" s="92" t="s">
        <v>258</v>
      </c>
      <c r="R5" s="336" t="str">
        <f>IF(P6="","",IF(P6&gt;U6,"○",IF(P6=U6,"△","●")))</f>
        <v/>
      </c>
      <c r="S5" s="336"/>
      <c r="T5" s="336"/>
      <c r="U5" s="93"/>
      <c r="V5" s="94"/>
      <c r="W5" s="91" t="str">
        <f>A4</f>
        <v>Ａ</v>
      </c>
      <c r="X5" s="93" t="s">
        <v>259</v>
      </c>
      <c r="Y5" s="336" t="str">
        <f>IF(W6="","",IF(W6&gt;AB6,"○",IF(W6=AB6,"△","●")))</f>
        <v/>
      </c>
      <c r="Z5" s="336"/>
      <c r="AA5" s="336"/>
      <c r="AB5" s="93"/>
      <c r="AC5" s="95"/>
      <c r="AD5" s="337" t="str">
        <f>IF(K5="","",AE5*3+AF5)</f>
        <v/>
      </c>
      <c r="AE5" s="319" t="str">
        <f>IF(K5="","",COUNTIF(K5:R5:Y5,"○"))</f>
        <v/>
      </c>
      <c r="AF5" s="322" t="str">
        <f>IF(K5="","",COUNTIF(K5:R5:Y5,"△"))</f>
        <v/>
      </c>
      <c r="AG5" s="322" t="str">
        <f>IF(K5="","",COUNTIF(K5:R5:Y5,"●"))</f>
        <v/>
      </c>
      <c r="AH5" s="307" t="str">
        <f>IF(K5="","",RANK(AD5,AD5:AD16))</f>
        <v/>
      </c>
    </row>
    <row r="6" spans="1:40" ht="34.5" customHeight="1" x14ac:dyDescent="0.2">
      <c r="A6" s="326"/>
      <c r="B6" s="330"/>
      <c r="C6" s="331"/>
      <c r="D6" s="331"/>
      <c r="E6" s="331"/>
      <c r="F6" s="331"/>
      <c r="G6" s="331"/>
      <c r="H6" s="332"/>
      <c r="I6" s="310"/>
      <c r="J6" s="311"/>
      <c r="K6" s="96"/>
      <c r="L6" s="97" t="s">
        <v>260</v>
      </c>
      <c r="M6" s="97"/>
      <c r="N6" s="310"/>
      <c r="O6" s="314"/>
      <c r="P6" s="310"/>
      <c r="Q6" s="314"/>
      <c r="R6" s="96"/>
      <c r="S6" s="97" t="s">
        <v>260</v>
      </c>
      <c r="T6" s="97"/>
      <c r="U6" s="310"/>
      <c r="V6" s="314"/>
      <c r="W6" s="310"/>
      <c r="X6" s="316"/>
      <c r="Y6" s="96"/>
      <c r="Z6" s="97" t="s">
        <v>260</v>
      </c>
      <c r="AA6" s="98"/>
      <c r="AB6" s="310"/>
      <c r="AC6" s="317"/>
      <c r="AD6" s="338"/>
      <c r="AE6" s="320"/>
      <c r="AF6" s="323"/>
      <c r="AG6" s="323"/>
      <c r="AH6" s="308"/>
    </row>
    <row r="7" spans="1:40" ht="34.5" customHeight="1" x14ac:dyDescent="0.2">
      <c r="A7" s="99" t="s">
        <v>261</v>
      </c>
      <c r="B7" s="333"/>
      <c r="C7" s="334"/>
      <c r="D7" s="334"/>
      <c r="E7" s="334"/>
      <c r="F7" s="334"/>
      <c r="G7" s="334"/>
      <c r="H7" s="335"/>
      <c r="I7" s="312"/>
      <c r="J7" s="313"/>
      <c r="K7" s="96"/>
      <c r="L7" s="100" t="s">
        <v>260</v>
      </c>
      <c r="M7" s="97"/>
      <c r="N7" s="312"/>
      <c r="O7" s="315"/>
      <c r="P7" s="312"/>
      <c r="Q7" s="315"/>
      <c r="R7" s="96"/>
      <c r="S7" s="100" t="s">
        <v>260</v>
      </c>
      <c r="T7" s="100"/>
      <c r="U7" s="312"/>
      <c r="V7" s="315"/>
      <c r="W7" s="312"/>
      <c r="X7" s="313"/>
      <c r="Y7" s="96"/>
      <c r="Z7" s="100" t="s">
        <v>260</v>
      </c>
      <c r="AA7" s="101"/>
      <c r="AB7" s="312"/>
      <c r="AC7" s="318"/>
      <c r="AD7" s="339"/>
      <c r="AE7" s="321"/>
      <c r="AF7" s="324"/>
      <c r="AG7" s="324"/>
      <c r="AH7" s="309"/>
    </row>
    <row r="8" spans="1:40" ht="34.5" customHeight="1" x14ac:dyDescent="0.2">
      <c r="A8" s="325" t="s">
        <v>262</v>
      </c>
      <c r="B8" s="91" t="str">
        <f>A4</f>
        <v>Ａ</v>
      </c>
      <c r="C8" s="92" t="str">
        <f>J5</f>
        <v>①</v>
      </c>
      <c r="D8" s="336" t="str">
        <f>IF(B9="","",IF(B9&gt;G9,"○",IF(B9=G9,"△","●")))</f>
        <v/>
      </c>
      <c r="E8" s="336"/>
      <c r="F8" s="336"/>
      <c r="G8" s="93"/>
      <c r="H8" s="94"/>
      <c r="I8" s="327"/>
      <c r="J8" s="328"/>
      <c r="K8" s="328"/>
      <c r="L8" s="328"/>
      <c r="M8" s="328"/>
      <c r="N8" s="328"/>
      <c r="O8" s="329"/>
      <c r="P8" s="91" t="str">
        <f>A4</f>
        <v>Ａ</v>
      </c>
      <c r="Q8" s="92" t="s">
        <v>263</v>
      </c>
      <c r="R8" s="336" t="str">
        <f>IF(P9="","",IF(P9&gt;U9,"○",IF(P9=U9,"△","●")))</f>
        <v/>
      </c>
      <c r="S8" s="336"/>
      <c r="T8" s="340"/>
      <c r="U8" s="93"/>
      <c r="V8" s="94"/>
      <c r="W8" s="91" t="str">
        <f>A4</f>
        <v>Ａ</v>
      </c>
      <c r="X8" s="92" t="s">
        <v>264</v>
      </c>
      <c r="Y8" s="336" t="str">
        <f>IF(W9="","",IF(W9&gt;AB9,"○",IF(W9=AB9,"△","●")))</f>
        <v/>
      </c>
      <c r="Z8" s="336"/>
      <c r="AA8" s="336"/>
      <c r="AB8" s="93"/>
      <c r="AC8" s="95"/>
      <c r="AD8" s="337" t="str">
        <f>IF(D8="","",AE8*3+AF8)</f>
        <v/>
      </c>
      <c r="AE8" s="319" t="str">
        <f>IF(D8="","",COUNTIF(D8:R8:Y8,"○"))</f>
        <v/>
      </c>
      <c r="AF8" s="322" t="str">
        <f>IF(D8="","",COUNTIF(C8:R8:Y8,"△"))</f>
        <v/>
      </c>
      <c r="AG8" s="322" t="str">
        <f>IF(D8="","",COUNTIF(D8:R8:Y8,"●"))</f>
        <v/>
      </c>
      <c r="AH8" s="307" t="str">
        <f>IF(K5="","",RANK(AD8,AD5:AD16))</f>
        <v/>
      </c>
    </row>
    <row r="9" spans="1:40" ht="34.5" customHeight="1" x14ac:dyDescent="0.2">
      <c r="A9" s="326"/>
      <c r="B9" s="310"/>
      <c r="C9" s="311"/>
      <c r="D9" s="96"/>
      <c r="E9" s="97" t="s">
        <v>260</v>
      </c>
      <c r="F9" s="98"/>
      <c r="G9" s="311"/>
      <c r="H9" s="314"/>
      <c r="I9" s="330"/>
      <c r="J9" s="331"/>
      <c r="K9" s="331"/>
      <c r="L9" s="331"/>
      <c r="M9" s="331"/>
      <c r="N9" s="331"/>
      <c r="O9" s="332"/>
      <c r="P9" s="310"/>
      <c r="Q9" s="314"/>
      <c r="R9" s="97"/>
      <c r="S9" s="97" t="s">
        <v>260</v>
      </c>
      <c r="T9" s="97"/>
      <c r="U9" s="310"/>
      <c r="V9" s="314"/>
      <c r="W9" s="310"/>
      <c r="X9" s="314"/>
      <c r="Y9" s="96"/>
      <c r="Z9" s="97" t="s">
        <v>260</v>
      </c>
      <c r="AA9" s="98"/>
      <c r="AB9" s="316"/>
      <c r="AC9" s="317"/>
      <c r="AD9" s="338"/>
      <c r="AE9" s="320"/>
      <c r="AF9" s="323"/>
      <c r="AG9" s="323"/>
      <c r="AH9" s="308"/>
    </row>
    <row r="10" spans="1:40" ht="34.5" customHeight="1" x14ac:dyDescent="0.2">
      <c r="A10" s="99" t="s">
        <v>265</v>
      </c>
      <c r="B10" s="312"/>
      <c r="C10" s="313"/>
      <c r="D10" s="102"/>
      <c r="E10" s="100" t="s">
        <v>260</v>
      </c>
      <c r="F10" s="101"/>
      <c r="G10" s="313"/>
      <c r="H10" s="315"/>
      <c r="I10" s="333"/>
      <c r="J10" s="334"/>
      <c r="K10" s="334"/>
      <c r="L10" s="334"/>
      <c r="M10" s="334"/>
      <c r="N10" s="334"/>
      <c r="O10" s="335"/>
      <c r="P10" s="312"/>
      <c r="Q10" s="315"/>
      <c r="R10" s="102"/>
      <c r="S10" s="100" t="s">
        <v>260</v>
      </c>
      <c r="T10" s="97"/>
      <c r="U10" s="312"/>
      <c r="V10" s="315"/>
      <c r="W10" s="312"/>
      <c r="X10" s="315"/>
      <c r="Y10" s="96"/>
      <c r="Z10" s="100" t="s">
        <v>260</v>
      </c>
      <c r="AA10" s="101"/>
      <c r="AB10" s="313"/>
      <c r="AC10" s="318"/>
      <c r="AD10" s="339"/>
      <c r="AE10" s="321"/>
      <c r="AF10" s="324"/>
      <c r="AG10" s="324"/>
      <c r="AH10" s="309"/>
    </row>
    <row r="11" spans="1:40" ht="34.5" customHeight="1" x14ac:dyDescent="0.2">
      <c r="A11" s="325" t="s">
        <v>266</v>
      </c>
      <c r="B11" s="91" t="str">
        <f>A4</f>
        <v>Ａ</v>
      </c>
      <c r="C11" s="92" t="str">
        <f>Q5</f>
        <v>⑤</v>
      </c>
      <c r="D11" s="336" t="str">
        <f>IF(B12="","",IF(B12&gt;G12,"○",IF(B12=G12,"△","●")))</f>
        <v/>
      </c>
      <c r="E11" s="336"/>
      <c r="F11" s="336"/>
      <c r="G11" s="93"/>
      <c r="H11" s="94"/>
      <c r="I11" s="91" t="str">
        <f>A4</f>
        <v>Ａ</v>
      </c>
      <c r="J11" s="92" t="str">
        <f>Q8</f>
        <v>③</v>
      </c>
      <c r="K11" s="336" t="str">
        <f>IF(I12="","",IF(I12&gt;N12,"○",IF(I12=N12,"△","●")))</f>
        <v/>
      </c>
      <c r="L11" s="336"/>
      <c r="M11" s="336"/>
      <c r="N11" s="93"/>
      <c r="O11" s="94"/>
      <c r="P11" s="327"/>
      <c r="Q11" s="328"/>
      <c r="R11" s="331"/>
      <c r="S11" s="328"/>
      <c r="T11" s="328"/>
      <c r="U11" s="328"/>
      <c r="V11" s="329"/>
      <c r="W11" s="91" t="str">
        <f>A4</f>
        <v>Ａ</v>
      </c>
      <c r="X11" s="92" t="s">
        <v>267</v>
      </c>
      <c r="Y11" s="336" t="str">
        <f>IF(W12="","",IF(W12&gt;AB12,"○",IF(W12=AB12,"△","●")))</f>
        <v/>
      </c>
      <c r="Z11" s="336"/>
      <c r="AA11" s="336"/>
      <c r="AB11" s="93"/>
      <c r="AC11" s="95"/>
      <c r="AD11" s="337" t="str">
        <f>IF(Y11="","",AE11*3+AF11)</f>
        <v/>
      </c>
      <c r="AE11" s="319" t="str">
        <f>IF(Y11="","",COUNTIF(D11:M11:Y11,"○"))</f>
        <v/>
      </c>
      <c r="AF11" s="322" t="str">
        <f>IF(Y11="","",COUNTIF(C11:R11:Y11,"△"))</f>
        <v/>
      </c>
      <c r="AG11" s="322" t="str">
        <f>IF(Y11="","",COUNTIF(D11:M11:Y11,"●"))</f>
        <v/>
      </c>
      <c r="AH11" s="307" t="str">
        <f>IF(K5="","",RANK(AD11,AD5:AD16))</f>
        <v/>
      </c>
    </row>
    <row r="12" spans="1:40" ht="34.5" customHeight="1" x14ac:dyDescent="0.2">
      <c r="A12" s="326"/>
      <c r="B12" s="310"/>
      <c r="C12" s="311"/>
      <c r="D12" s="96"/>
      <c r="E12" s="97" t="s">
        <v>260</v>
      </c>
      <c r="F12" s="98"/>
      <c r="G12" s="311"/>
      <c r="H12" s="314"/>
      <c r="I12" s="310"/>
      <c r="J12" s="311"/>
      <c r="K12" s="96"/>
      <c r="L12" s="97" t="s">
        <v>260</v>
      </c>
      <c r="M12" s="98"/>
      <c r="N12" s="311"/>
      <c r="O12" s="314"/>
      <c r="P12" s="330"/>
      <c r="Q12" s="331"/>
      <c r="R12" s="331"/>
      <c r="S12" s="331"/>
      <c r="T12" s="331"/>
      <c r="U12" s="331"/>
      <c r="V12" s="332"/>
      <c r="W12" s="310"/>
      <c r="X12" s="316"/>
      <c r="Y12" s="96"/>
      <c r="Z12" s="97" t="s">
        <v>260</v>
      </c>
      <c r="AA12" s="98"/>
      <c r="AB12" s="316"/>
      <c r="AC12" s="317"/>
      <c r="AD12" s="338"/>
      <c r="AE12" s="320"/>
      <c r="AF12" s="323"/>
      <c r="AG12" s="323"/>
      <c r="AH12" s="308"/>
    </row>
    <row r="13" spans="1:40" ht="34.5" customHeight="1" x14ac:dyDescent="0.2">
      <c r="A13" s="99" t="s">
        <v>268</v>
      </c>
      <c r="B13" s="312"/>
      <c r="C13" s="313"/>
      <c r="D13" s="102"/>
      <c r="E13" s="100" t="s">
        <v>260</v>
      </c>
      <c r="F13" s="101"/>
      <c r="G13" s="313"/>
      <c r="H13" s="315"/>
      <c r="I13" s="312"/>
      <c r="J13" s="313"/>
      <c r="K13" s="102"/>
      <c r="L13" s="100" t="s">
        <v>260</v>
      </c>
      <c r="M13" s="101"/>
      <c r="N13" s="313"/>
      <c r="O13" s="315"/>
      <c r="P13" s="333"/>
      <c r="Q13" s="334"/>
      <c r="R13" s="334"/>
      <c r="S13" s="334"/>
      <c r="T13" s="334"/>
      <c r="U13" s="334"/>
      <c r="V13" s="335"/>
      <c r="W13" s="312"/>
      <c r="X13" s="313"/>
      <c r="Y13" s="96"/>
      <c r="Z13" s="100" t="s">
        <v>260</v>
      </c>
      <c r="AA13" s="101"/>
      <c r="AB13" s="313"/>
      <c r="AC13" s="318"/>
      <c r="AD13" s="339"/>
      <c r="AE13" s="321"/>
      <c r="AF13" s="324"/>
      <c r="AG13" s="324"/>
      <c r="AH13" s="309"/>
    </row>
    <row r="14" spans="1:40" ht="34.5" customHeight="1" x14ac:dyDescent="0.2">
      <c r="A14" s="325" t="s">
        <v>269</v>
      </c>
      <c r="B14" s="91" t="str">
        <f>A4</f>
        <v>Ａ</v>
      </c>
      <c r="C14" s="92" t="str">
        <f>X5</f>
        <v>④</v>
      </c>
      <c r="D14" s="336" t="str">
        <f>IF(B15="","",IF(B15&gt;G15,"○",IF(B15=G15,"△","●")))</f>
        <v/>
      </c>
      <c r="E14" s="336"/>
      <c r="F14" s="336"/>
      <c r="G14" s="93"/>
      <c r="H14" s="94"/>
      <c r="I14" s="91" t="str">
        <f>A4</f>
        <v>Ａ</v>
      </c>
      <c r="J14" s="92" t="str">
        <f>X8</f>
        <v>⑥</v>
      </c>
      <c r="K14" s="336" t="str">
        <f>IF(I15="","",IF(I15&gt;N15,"○",IF(I15=N15,"△","●")))</f>
        <v/>
      </c>
      <c r="L14" s="336"/>
      <c r="M14" s="336"/>
      <c r="N14" s="93"/>
      <c r="O14" s="94"/>
      <c r="P14" s="91" t="str">
        <f>A4</f>
        <v>Ａ</v>
      </c>
      <c r="Q14" s="92" t="str">
        <f>X11</f>
        <v>②</v>
      </c>
      <c r="R14" s="336" t="str">
        <f>IF(P15="","",IF(P15&gt;U15,"○",IF(P15=U15,"△","●")))</f>
        <v/>
      </c>
      <c r="S14" s="336"/>
      <c r="T14" s="336"/>
      <c r="U14" s="93"/>
      <c r="V14" s="94"/>
      <c r="W14" s="327"/>
      <c r="X14" s="328"/>
      <c r="Y14" s="328"/>
      <c r="Z14" s="328"/>
      <c r="AA14" s="328"/>
      <c r="AB14" s="328"/>
      <c r="AC14" s="341"/>
      <c r="AD14" s="337" t="str">
        <f>IF(R14="","",AE14*3+AF14)</f>
        <v/>
      </c>
      <c r="AE14" s="319" t="str">
        <f>IF(R14="","",COUNTIF(D14:M14:R14,"○"))</f>
        <v/>
      </c>
      <c r="AF14" s="322" t="str">
        <f>IF(R14="","",COUNTIF(C14:T14,"△"))</f>
        <v/>
      </c>
      <c r="AG14" s="322" t="str">
        <f>IF(R14="","",COUNTIF(D14:T14,"●"))</f>
        <v/>
      </c>
      <c r="AH14" s="307" t="str">
        <f>IF(K5="","",RANK(AD14,AD5:AD16))</f>
        <v/>
      </c>
    </row>
    <row r="15" spans="1:40" ht="34.5" customHeight="1" x14ac:dyDescent="0.2">
      <c r="A15" s="326"/>
      <c r="B15" s="310"/>
      <c r="C15" s="311"/>
      <c r="D15" s="96"/>
      <c r="E15" s="97" t="s">
        <v>260</v>
      </c>
      <c r="F15" s="98"/>
      <c r="G15" s="311"/>
      <c r="H15" s="314"/>
      <c r="I15" s="310"/>
      <c r="J15" s="311"/>
      <c r="K15" s="96"/>
      <c r="L15" s="97" t="s">
        <v>260</v>
      </c>
      <c r="M15" s="98"/>
      <c r="N15" s="311"/>
      <c r="O15" s="314"/>
      <c r="P15" s="310"/>
      <c r="Q15" s="311"/>
      <c r="R15" s="96"/>
      <c r="S15" s="97" t="s">
        <v>260</v>
      </c>
      <c r="T15" s="98"/>
      <c r="U15" s="311"/>
      <c r="V15" s="314"/>
      <c r="W15" s="330"/>
      <c r="X15" s="331"/>
      <c r="Y15" s="331"/>
      <c r="Z15" s="331"/>
      <c r="AA15" s="331"/>
      <c r="AB15" s="331"/>
      <c r="AC15" s="342"/>
      <c r="AD15" s="338"/>
      <c r="AE15" s="320"/>
      <c r="AF15" s="323"/>
      <c r="AG15" s="323"/>
      <c r="AH15" s="308"/>
    </row>
    <row r="16" spans="1:40" ht="34.5" customHeight="1" thickBot="1" x14ac:dyDescent="0.25">
      <c r="A16" s="103" t="s">
        <v>270</v>
      </c>
      <c r="B16" s="350"/>
      <c r="C16" s="351"/>
      <c r="D16" s="104"/>
      <c r="E16" s="105" t="s">
        <v>260</v>
      </c>
      <c r="F16" s="106"/>
      <c r="G16" s="351"/>
      <c r="H16" s="352"/>
      <c r="I16" s="350"/>
      <c r="J16" s="351"/>
      <c r="K16" s="104"/>
      <c r="L16" s="105" t="s">
        <v>260</v>
      </c>
      <c r="M16" s="106"/>
      <c r="N16" s="351"/>
      <c r="O16" s="352"/>
      <c r="P16" s="350"/>
      <c r="Q16" s="351"/>
      <c r="R16" s="104"/>
      <c r="S16" s="105" t="s">
        <v>260</v>
      </c>
      <c r="T16" s="106"/>
      <c r="U16" s="351"/>
      <c r="V16" s="352"/>
      <c r="W16" s="343"/>
      <c r="X16" s="344"/>
      <c r="Y16" s="344"/>
      <c r="Z16" s="344"/>
      <c r="AA16" s="344"/>
      <c r="AB16" s="344"/>
      <c r="AC16" s="345"/>
      <c r="AD16" s="346"/>
      <c r="AE16" s="347"/>
      <c r="AF16" s="348"/>
      <c r="AG16" s="348"/>
      <c r="AH16" s="349"/>
    </row>
    <row r="17" spans="1:34" ht="34.5" customHeight="1" x14ac:dyDescent="0.2">
      <c r="A17" s="107"/>
      <c r="B17" s="108"/>
      <c r="C17" s="108"/>
      <c r="D17" s="109"/>
      <c r="E17" s="109"/>
      <c r="F17" s="109"/>
      <c r="G17" s="108"/>
      <c r="H17" s="108"/>
      <c r="I17" s="108"/>
      <c r="J17" s="108"/>
      <c r="K17" s="109"/>
      <c r="L17" s="109"/>
      <c r="M17" s="109"/>
      <c r="N17" s="108"/>
      <c r="O17" s="108"/>
      <c r="P17" s="108"/>
      <c r="Q17" s="108"/>
      <c r="R17" s="109"/>
      <c r="S17" s="109"/>
      <c r="T17" s="109"/>
      <c r="U17" s="108"/>
      <c r="V17" s="108"/>
      <c r="W17" s="110"/>
      <c r="X17" s="110"/>
      <c r="Y17" s="110"/>
      <c r="Z17" s="110"/>
      <c r="AA17" s="110"/>
      <c r="AB17" s="110"/>
      <c r="AC17" s="110"/>
      <c r="AD17" s="111"/>
      <c r="AE17" s="111"/>
      <c r="AF17" s="111"/>
      <c r="AG17" s="111"/>
      <c r="AH17" s="112"/>
    </row>
    <row r="18" spans="1:34" ht="34.5" customHeight="1" x14ac:dyDescent="0.2">
      <c r="A18" s="107"/>
      <c r="B18" s="108"/>
      <c r="C18" s="108"/>
      <c r="D18" s="109"/>
      <c r="E18" s="109"/>
      <c r="F18" s="109"/>
      <c r="G18" s="108"/>
      <c r="H18" s="108"/>
      <c r="I18" s="108"/>
      <c r="J18" s="108"/>
      <c r="K18" s="109"/>
      <c r="L18" s="109"/>
      <c r="M18" s="109"/>
      <c r="N18" s="108"/>
      <c r="O18" s="108"/>
      <c r="P18" s="108"/>
      <c r="Q18" s="108"/>
      <c r="R18" s="109"/>
      <c r="S18" s="109"/>
      <c r="T18" s="109"/>
      <c r="U18" s="108"/>
      <c r="V18" s="108"/>
      <c r="W18" s="110"/>
      <c r="X18" s="110"/>
      <c r="Y18" s="110"/>
      <c r="Z18" s="110"/>
      <c r="AA18" s="110"/>
      <c r="AB18" s="110"/>
      <c r="AC18" s="110"/>
      <c r="AD18" s="111"/>
      <c r="AE18" s="111"/>
      <c r="AF18" s="111"/>
      <c r="AG18" s="111"/>
      <c r="AH18" s="112"/>
    </row>
    <row r="19" spans="1:34" ht="34.5" customHeight="1" thickBot="1" x14ac:dyDescent="0.25">
      <c r="AD19" s="114"/>
    </row>
    <row r="20" spans="1:34" ht="34.5" customHeight="1" x14ac:dyDescent="0.2">
      <c r="A20" s="87" t="s">
        <v>271</v>
      </c>
      <c r="B20" s="303" t="str">
        <f>A21</f>
        <v>Ｅｃｈｉｚｅｎ</v>
      </c>
      <c r="C20" s="304"/>
      <c r="D20" s="304"/>
      <c r="E20" s="304"/>
      <c r="F20" s="304"/>
      <c r="G20" s="304"/>
      <c r="H20" s="305"/>
      <c r="I20" s="303" t="str">
        <f>A24</f>
        <v>ＫＵＧＡ</v>
      </c>
      <c r="J20" s="304"/>
      <c r="K20" s="304"/>
      <c r="L20" s="304"/>
      <c r="M20" s="304"/>
      <c r="N20" s="304"/>
      <c r="O20" s="305"/>
      <c r="P20" s="303" t="str">
        <f>A27</f>
        <v>広島</v>
      </c>
      <c r="Q20" s="304"/>
      <c r="R20" s="304"/>
      <c r="S20" s="304"/>
      <c r="T20" s="304"/>
      <c r="U20" s="304"/>
      <c r="V20" s="305"/>
      <c r="W20" s="303" t="str">
        <f>A30</f>
        <v>日光</v>
      </c>
      <c r="X20" s="304"/>
      <c r="Y20" s="304"/>
      <c r="Z20" s="304"/>
      <c r="AA20" s="304"/>
      <c r="AB20" s="304"/>
      <c r="AC20" s="306"/>
      <c r="AD20" s="88" t="s">
        <v>251</v>
      </c>
      <c r="AE20" s="89" t="s">
        <v>252</v>
      </c>
      <c r="AF20" s="89" t="s">
        <v>253</v>
      </c>
      <c r="AG20" s="89" t="s">
        <v>254</v>
      </c>
      <c r="AH20" s="90" t="s">
        <v>255</v>
      </c>
    </row>
    <row r="21" spans="1:34" ht="34.5" customHeight="1" x14ac:dyDescent="0.2">
      <c r="A21" s="325" t="s">
        <v>272</v>
      </c>
      <c r="B21" s="327"/>
      <c r="C21" s="328"/>
      <c r="D21" s="328"/>
      <c r="E21" s="328"/>
      <c r="F21" s="328"/>
      <c r="G21" s="328"/>
      <c r="H21" s="329"/>
      <c r="I21" s="91" t="str">
        <f>A20</f>
        <v>Ｂ</v>
      </c>
      <c r="J21" s="92" t="s">
        <v>257</v>
      </c>
      <c r="K21" s="336" t="str">
        <f>IF(I22="","",IF(I22&gt;N22,"○",IF(I22=N22,"△","●")))</f>
        <v/>
      </c>
      <c r="L21" s="336"/>
      <c r="M21" s="336"/>
      <c r="N21" s="93"/>
      <c r="O21" s="94"/>
      <c r="P21" s="91" t="str">
        <f>A20</f>
        <v>Ｂ</v>
      </c>
      <c r="Q21" s="92" t="s">
        <v>273</v>
      </c>
      <c r="R21" s="336" t="str">
        <f>IF(P22="","",IF(P22&gt;U22,"○",IF(P22=U22,"△","●")))</f>
        <v/>
      </c>
      <c r="S21" s="336"/>
      <c r="T21" s="336"/>
      <c r="U21" s="93"/>
      <c r="V21" s="94"/>
      <c r="W21" s="91" t="str">
        <f>A20</f>
        <v>Ｂ</v>
      </c>
      <c r="X21" s="93" t="s">
        <v>259</v>
      </c>
      <c r="Y21" s="336" t="str">
        <f>IF(W22="","",IF(W22&gt;AB22,"○",IF(W22=AB22,"△","●")))</f>
        <v/>
      </c>
      <c r="Z21" s="336"/>
      <c r="AA21" s="336"/>
      <c r="AB21" s="93"/>
      <c r="AC21" s="95"/>
      <c r="AD21" s="337" t="str">
        <f>IF(K21="","",AE21*3+AF21)</f>
        <v/>
      </c>
      <c r="AE21" s="319" t="str">
        <f>IF(K21="","",COUNTIF(K21:R21:Y21,"○"))</f>
        <v/>
      </c>
      <c r="AF21" s="322" t="str">
        <f>IF(K21="","",COUNTIF(K21:R21:Y21,"△"))</f>
        <v/>
      </c>
      <c r="AG21" s="322" t="str">
        <f>IF(K21="","",COUNTIF(K21:R21:Y21,"●"))</f>
        <v/>
      </c>
      <c r="AH21" s="307" t="str">
        <f>IF(K21="","",RANK(AD21,AD21:AD32))</f>
        <v/>
      </c>
    </row>
    <row r="22" spans="1:34" ht="34.5" customHeight="1" x14ac:dyDescent="0.2">
      <c r="A22" s="326"/>
      <c r="B22" s="330"/>
      <c r="C22" s="331"/>
      <c r="D22" s="331"/>
      <c r="E22" s="331"/>
      <c r="F22" s="331"/>
      <c r="G22" s="331"/>
      <c r="H22" s="332"/>
      <c r="I22" s="310"/>
      <c r="J22" s="314"/>
      <c r="K22" s="96"/>
      <c r="L22" s="97" t="s">
        <v>260</v>
      </c>
      <c r="M22" s="98"/>
      <c r="N22" s="310"/>
      <c r="O22" s="314"/>
      <c r="P22" s="310"/>
      <c r="Q22" s="314"/>
      <c r="R22" s="96"/>
      <c r="S22" s="97" t="s">
        <v>260</v>
      </c>
      <c r="T22" s="97"/>
      <c r="U22" s="310"/>
      <c r="V22" s="314"/>
      <c r="W22" s="310"/>
      <c r="X22" s="316"/>
      <c r="Y22" s="96"/>
      <c r="Z22" s="97" t="s">
        <v>260</v>
      </c>
      <c r="AA22" s="98"/>
      <c r="AB22" s="310"/>
      <c r="AC22" s="317"/>
      <c r="AD22" s="338"/>
      <c r="AE22" s="320"/>
      <c r="AF22" s="323"/>
      <c r="AG22" s="323"/>
      <c r="AH22" s="308"/>
    </row>
    <row r="23" spans="1:34" ht="34.5" customHeight="1" x14ac:dyDescent="0.2">
      <c r="A23" s="99" t="s">
        <v>274</v>
      </c>
      <c r="B23" s="333"/>
      <c r="C23" s="334"/>
      <c r="D23" s="334"/>
      <c r="E23" s="334"/>
      <c r="F23" s="334"/>
      <c r="G23" s="334"/>
      <c r="H23" s="335"/>
      <c r="I23" s="312"/>
      <c r="J23" s="315"/>
      <c r="K23" s="96"/>
      <c r="L23" s="100" t="s">
        <v>260</v>
      </c>
      <c r="M23" s="101"/>
      <c r="N23" s="312"/>
      <c r="O23" s="315"/>
      <c r="P23" s="312"/>
      <c r="Q23" s="315"/>
      <c r="R23" s="96"/>
      <c r="S23" s="100" t="s">
        <v>260</v>
      </c>
      <c r="T23" s="100"/>
      <c r="U23" s="312"/>
      <c r="V23" s="315"/>
      <c r="W23" s="312"/>
      <c r="X23" s="313"/>
      <c r="Y23" s="96"/>
      <c r="Z23" s="100" t="s">
        <v>260</v>
      </c>
      <c r="AA23" s="101"/>
      <c r="AB23" s="312"/>
      <c r="AC23" s="318"/>
      <c r="AD23" s="339"/>
      <c r="AE23" s="321"/>
      <c r="AF23" s="324"/>
      <c r="AG23" s="324"/>
      <c r="AH23" s="309"/>
    </row>
    <row r="24" spans="1:34" ht="34.5" customHeight="1" x14ac:dyDescent="0.2">
      <c r="A24" s="325" t="s">
        <v>275</v>
      </c>
      <c r="B24" s="91" t="str">
        <f>A20</f>
        <v>Ｂ</v>
      </c>
      <c r="C24" s="92" t="str">
        <f>J21</f>
        <v>①</v>
      </c>
      <c r="D24" s="336" t="str">
        <f>IF(B25="","",IF(B25&gt;G25,"○",IF(B25=G25,"△","●")))</f>
        <v/>
      </c>
      <c r="E24" s="336"/>
      <c r="F24" s="336"/>
      <c r="G24" s="93"/>
      <c r="H24" s="94"/>
      <c r="I24" s="327"/>
      <c r="J24" s="328"/>
      <c r="K24" s="328"/>
      <c r="L24" s="328"/>
      <c r="M24" s="328"/>
      <c r="N24" s="328"/>
      <c r="O24" s="329"/>
      <c r="P24" s="91" t="str">
        <f>A20</f>
        <v>Ｂ</v>
      </c>
      <c r="Q24" s="92" t="s">
        <v>263</v>
      </c>
      <c r="R24" s="336" t="str">
        <f>IF(P25="","",IF(P25&gt;U25,"○",IF(P25=U25,"△","●")))</f>
        <v/>
      </c>
      <c r="S24" s="336"/>
      <c r="T24" s="340"/>
      <c r="U24" s="93"/>
      <c r="V24" s="94"/>
      <c r="W24" s="91" t="str">
        <f>A20</f>
        <v>Ｂ</v>
      </c>
      <c r="X24" s="92" t="s">
        <v>264</v>
      </c>
      <c r="Y24" s="336" t="str">
        <f>IF(W25="","",IF(W25&gt;AB25,"○",IF(W25=AB25,"△","●")))</f>
        <v/>
      </c>
      <c r="Z24" s="336"/>
      <c r="AA24" s="336"/>
      <c r="AB24" s="93"/>
      <c r="AC24" s="95"/>
      <c r="AD24" s="337" t="str">
        <f>IF(D24="","",AE24*3+AF24)</f>
        <v/>
      </c>
      <c r="AE24" s="319" t="str">
        <f>IF(D24="","",COUNTIF(D24:R24:Y24,"○"))</f>
        <v/>
      </c>
      <c r="AF24" s="322" t="str">
        <f>IF(D24="","",COUNTIF(C24:R24:Y24,"△"))</f>
        <v/>
      </c>
      <c r="AG24" s="322" t="str">
        <f>IF(D24="","",COUNTIF(D24:R24:Y24,"●"))</f>
        <v/>
      </c>
      <c r="AH24" s="307" t="str">
        <f>IF(K21="","",RANK(AD24,AD21:AD32))</f>
        <v/>
      </c>
    </row>
    <row r="25" spans="1:34" ht="34.5" customHeight="1" x14ac:dyDescent="0.2">
      <c r="A25" s="326"/>
      <c r="B25" s="310"/>
      <c r="C25" s="311"/>
      <c r="D25" s="96"/>
      <c r="E25" s="109" t="s">
        <v>260</v>
      </c>
      <c r="F25" s="98"/>
      <c r="G25" s="311"/>
      <c r="H25" s="314"/>
      <c r="I25" s="330"/>
      <c r="J25" s="331"/>
      <c r="K25" s="331"/>
      <c r="L25" s="331"/>
      <c r="M25" s="331"/>
      <c r="N25" s="331"/>
      <c r="O25" s="332"/>
      <c r="P25" s="310"/>
      <c r="Q25" s="311"/>
      <c r="R25" s="96"/>
      <c r="S25" s="97" t="s">
        <v>260</v>
      </c>
      <c r="T25" s="97"/>
      <c r="U25" s="310"/>
      <c r="V25" s="314"/>
      <c r="W25" s="310"/>
      <c r="X25" s="316"/>
      <c r="Y25" s="96"/>
      <c r="Z25" s="97" t="s">
        <v>260</v>
      </c>
      <c r="AA25" s="98"/>
      <c r="AB25" s="310"/>
      <c r="AC25" s="317"/>
      <c r="AD25" s="338"/>
      <c r="AE25" s="320"/>
      <c r="AF25" s="323"/>
      <c r="AG25" s="323"/>
      <c r="AH25" s="308"/>
    </row>
    <row r="26" spans="1:34" ht="34.5" customHeight="1" x14ac:dyDescent="0.2">
      <c r="A26" s="99" t="s">
        <v>276</v>
      </c>
      <c r="B26" s="312"/>
      <c r="C26" s="313"/>
      <c r="D26" s="102"/>
      <c r="E26" s="100" t="s">
        <v>260</v>
      </c>
      <c r="F26" s="101"/>
      <c r="G26" s="313"/>
      <c r="H26" s="315"/>
      <c r="I26" s="333"/>
      <c r="J26" s="334"/>
      <c r="K26" s="334"/>
      <c r="L26" s="334"/>
      <c r="M26" s="334"/>
      <c r="N26" s="334"/>
      <c r="O26" s="335"/>
      <c r="P26" s="312"/>
      <c r="Q26" s="313"/>
      <c r="R26" s="102"/>
      <c r="S26" s="100" t="s">
        <v>260</v>
      </c>
      <c r="T26" s="97"/>
      <c r="U26" s="312"/>
      <c r="V26" s="315"/>
      <c r="W26" s="312"/>
      <c r="X26" s="313"/>
      <c r="Y26" s="96"/>
      <c r="Z26" s="100" t="s">
        <v>260</v>
      </c>
      <c r="AA26" s="101"/>
      <c r="AB26" s="312"/>
      <c r="AC26" s="318"/>
      <c r="AD26" s="339"/>
      <c r="AE26" s="321"/>
      <c r="AF26" s="324"/>
      <c r="AG26" s="324"/>
      <c r="AH26" s="309"/>
    </row>
    <row r="27" spans="1:34" ht="34.5" customHeight="1" x14ac:dyDescent="0.2">
      <c r="A27" s="325" t="s">
        <v>277</v>
      </c>
      <c r="B27" s="91" t="str">
        <f>A20</f>
        <v>Ｂ</v>
      </c>
      <c r="C27" s="92" t="str">
        <f>Q21</f>
        <v>⑤</v>
      </c>
      <c r="D27" s="336" t="str">
        <f>IF(B28="","",IF(B28&gt;G28,"○",IF(B28=G28,"△","●")))</f>
        <v/>
      </c>
      <c r="E27" s="336"/>
      <c r="F27" s="336"/>
      <c r="G27" s="93"/>
      <c r="H27" s="94"/>
      <c r="I27" s="91" t="str">
        <f>A20</f>
        <v>Ｂ</v>
      </c>
      <c r="J27" s="92" t="str">
        <f>Q24</f>
        <v>③</v>
      </c>
      <c r="K27" s="336" t="str">
        <f>IF(I28="","",IF(I28&gt;N28,"○",IF(I28=N28,"△","●")))</f>
        <v/>
      </c>
      <c r="L27" s="336"/>
      <c r="M27" s="336"/>
      <c r="N27" s="93"/>
      <c r="O27" s="94"/>
      <c r="P27" s="327"/>
      <c r="Q27" s="328"/>
      <c r="R27" s="328"/>
      <c r="S27" s="328"/>
      <c r="T27" s="328"/>
      <c r="U27" s="328"/>
      <c r="V27" s="329"/>
      <c r="W27" s="91" t="str">
        <f>A20</f>
        <v>Ｂ</v>
      </c>
      <c r="X27" s="92" t="s">
        <v>267</v>
      </c>
      <c r="Y27" s="336" t="str">
        <f>IF(W28="","",IF(W28&gt;AB28,"○",IF(W28=AB28,"△","●")))</f>
        <v/>
      </c>
      <c r="Z27" s="336"/>
      <c r="AA27" s="336"/>
      <c r="AB27" s="93"/>
      <c r="AC27" s="95"/>
      <c r="AD27" s="337" t="str">
        <f>IF(Y27="","",AE27*3+AF27)</f>
        <v/>
      </c>
      <c r="AE27" s="319" t="str">
        <f>IF(Y27="","",COUNTIF(D27:M27:Y27,"○"))</f>
        <v/>
      </c>
      <c r="AF27" s="322" t="str">
        <f>IF(Y27="","",COUNTIF(C27:R27:Y27,"△"))</f>
        <v/>
      </c>
      <c r="AG27" s="322" t="str">
        <f>IF(Y27="","",COUNTIF(D27:M27:Y27,"●"))</f>
        <v/>
      </c>
      <c r="AH27" s="307" t="str">
        <f>IF(K21="","",RANK(AD27,AD21:AD32))</f>
        <v/>
      </c>
    </row>
    <row r="28" spans="1:34" ht="34.5" customHeight="1" x14ac:dyDescent="0.2">
      <c r="A28" s="326"/>
      <c r="B28" s="310"/>
      <c r="C28" s="311"/>
      <c r="D28" s="96"/>
      <c r="E28" s="109" t="s">
        <v>260</v>
      </c>
      <c r="F28" s="98"/>
      <c r="G28" s="316"/>
      <c r="H28" s="314"/>
      <c r="I28" s="310"/>
      <c r="J28" s="316"/>
      <c r="K28" s="96"/>
      <c r="L28" s="109" t="s">
        <v>260</v>
      </c>
      <c r="M28" s="98"/>
      <c r="N28" s="311"/>
      <c r="O28" s="314"/>
      <c r="P28" s="330"/>
      <c r="Q28" s="331"/>
      <c r="R28" s="331"/>
      <c r="S28" s="331"/>
      <c r="T28" s="331"/>
      <c r="U28" s="331"/>
      <c r="V28" s="332"/>
      <c r="W28" s="310"/>
      <c r="X28" s="316"/>
      <c r="Y28" s="96"/>
      <c r="Z28" s="97" t="s">
        <v>260</v>
      </c>
      <c r="AA28" s="98"/>
      <c r="AB28" s="310"/>
      <c r="AC28" s="317"/>
      <c r="AD28" s="338"/>
      <c r="AE28" s="320"/>
      <c r="AF28" s="323"/>
      <c r="AG28" s="323"/>
      <c r="AH28" s="308"/>
    </row>
    <row r="29" spans="1:34" ht="34.5" customHeight="1" x14ac:dyDescent="0.2">
      <c r="A29" s="99" t="s">
        <v>278</v>
      </c>
      <c r="B29" s="312"/>
      <c r="C29" s="313"/>
      <c r="D29" s="102"/>
      <c r="E29" s="100" t="s">
        <v>260</v>
      </c>
      <c r="F29" s="101"/>
      <c r="G29" s="313"/>
      <c r="H29" s="315"/>
      <c r="I29" s="312"/>
      <c r="J29" s="313"/>
      <c r="K29" s="102"/>
      <c r="L29" s="100" t="s">
        <v>260</v>
      </c>
      <c r="M29" s="101"/>
      <c r="N29" s="313"/>
      <c r="O29" s="315"/>
      <c r="P29" s="333"/>
      <c r="Q29" s="334"/>
      <c r="R29" s="334"/>
      <c r="S29" s="334"/>
      <c r="T29" s="334"/>
      <c r="U29" s="334"/>
      <c r="V29" s="335"/>
      <c r="W29" s="312"/>
      <c r="X29" s="313"/>
      <c r="Y29" s="96"/>
      <c r="Z29" s="100" t="s">
        <v>260</v>
      </c>
      <c r="AA29" s="101"/>
      <c r="AB29" s="312"/>
      <c r="AC29" s="318"/>
      <c r="AD29" s="339"/>
      <c r="AE29" s="321"/>
      <c r="AF29" s="324"/>
      <c r="AG29" s="324"/>
      <c r="AH29" s="309"/>
    </row>
    <row r="30" spans="1:34" ht="34.5" customHeight="1" x14ac:dyDescent="0.2">
      <c r="A30" s="325" t="s">
        <v>279</v>
      </c>
      <c r="B30" s="91" t="str">
        <f>A20</f>
        <v>Ｂ</v>
      </c>
      <c r="C30" s="92" t="str">
        <f>X21</f>
        <v>④</v>
      </c>
      <c r="D30" s="353" t="str">
        <f>IF(B31="","",IF(B31&gt;G31,"○",IF(B31=G31,"△","●")))</f>
        <v/>
      </c>
      <c r="E30" s="353"/>
      <c r="F30" s="353"/>
      <c r="G30" s="110"/>
      <c r="H30" s="115"/>
      <c r="I30" s="116" t="str">
        <f>A20</f>
        <v>Ｂ</v>
      </c>
      <c r="J30" s="117" t="str">
        <f>X24</f>
        <v>⑥</v>
      </c>
      <c r="K30" s="353" t="str">
        <f>IF(I31="","",IF(I31&gt;N31,"○",IF(I31=N31,"△","●")))</f>
        <v/>
      </c>
      <c r="L30" s="353"/>
      <c r="M30" s="353"/>
      <c r="N30" s="93"/>
      <c r="O30" s="94"/>
      <c r="P30" s="91" t="str">
        <f>A20</f>
        <v>Ｂ</v>
      </c>
      <c r="Q30" s="92" t="str">
        <f>X27</f>
        <v>②</v>
      </c>
      <c r="R30" s="336" t="str">
        <f>IF(P31="","",IF(P31&gt;U31,"○",IF(P31=U31,"△","●")))</f>
        <v/>
      </c>
      <c r="S30" s="336"/>
      <c r="T30" s="336"/>
      <c r="U30" s="93"/>
      <c r="V30" s="94"/>
      <c r="W30" s="327"/>
      <c r="X30" s="328"/>
      <c r="Y30" s="328"/>
      <c r="Z30" s="328"/>
      <c r="AA30" s="328"/>
      <c r="AB30" s="328"/>
      <c r="AC30" s="341"/>
      <c r="AD30" s="337" t="str">
        <f>IF(R30="","",AE30*3+AF30)</f>
        <v/>
      </c>
      <c r="AE30" s="319" t="str">
        <f>IF(R30="","",COUNTIF(D30:M30:R30,"○"))</f>
        <v/>
      </c>
      <c r="AF30" s="322" t="str">
        <f>IF(R30="","",COUNTIF(C30:T30,"△"))</f>
        <v/>
      </c>
      <c r="AG30" s="322" t="str">
        <f>IF(R30="","",COUNTIF(D30:T30,"●"))</f>
        <v/>
      </c>
      <c r="AH30" s="307" t="str">
        <f>IF(K21="","",RANK(AD30,AD21:AD32))</f>
        <v/>
      </c>
    </row>
    <row r="31" spans="1:34" ht="34.5" customHeight="1" x14ac:dyDescent="0.2">
      <c r="A31" s="326"/>
      <c r="B31" s="310"/>
      <c r="C31" s="316"/>
      <c r="D31" s="96"/>
      <c r="E31" s="109" t="s">
        <v>260</v>
      </c>
      <c r="F31" s="98"/>
      <c r="G31" s="316"/>
      <c r="H31" s="314"/>
      <c r="I31" s="310"/>
      <c r="J31" s="316"/>
      <c r="K31" s="96"/>
      <c r="L31" s="109" t="s">
        <v>260</v>
      </c>
      <c r="M31" s="98"/>
      <c r="N31" s="316"/>
      <c r="O31" s="314"/>
      <c r="P31" s="310"/>
      <c r="Q31" s="316"/>
      <c r="R31" s="96"/>
      <c r="S31" s="109" t="s">
        <v>260</v>
      </c>
      <c r="T31" s="98"/>
      <c r="U31" s="316"/>
      <c r="V31" s="314"/>
      <c r="W31" s="330"/>
      <c r="X31" s="331"/>
      <c r="Y31" s="331"/>
      <c r="Z31" s="331"/>
      <c r="AA31" s="331"/>
      <c r="AB31" s="331"/>
      <c r="AC31" s="342"/>
      <c r="AD31" s="338"/>
      <c r="AE31" s="320"/>
      <c r="AF31" s="323"/>
      <c r="AG31" s="323"/>
      <c r="AH31" s="308"/>
    </row>
    <row r="32" spans="1:34" ht="34.5" customHeight="1" thickBot="1" x14ac:dyDescent="0.25">
      <c r="A32" s="103" t="s">
        <v>261</v>
      </c>
      <c r="B32" s="350"/>
      <c r="C32" s="351"/>
      <c r="D32" s="104"/>
      <c r="E32" s="105" t="s">
        <v>260</v>
      </c>
      <c r="F32" s="106"/>
      <c r="G32" s="351"/>
      <c r="H32" s="352"/>
      <c r="I32" s="350"/>
      <c r="J32" s="351"/>
      <c r="K32" s="104"/>
      <c r="L32" s="105" t="s">
        <v>260</v>
      </c>
      <c r="M32" s="106"/>
      <c r="N32" s="351"/>
      <c r="O32" s="352"/>
      <c r="P32" s="350"/>
      <c r="Q32" s="351"/>
      <c r="R32" s="104"/>
      <c r="S32" s="105" t="s">
        <v>260</v>
      </c>
      <c r="T32" s="106"/>
      <c r="U32" s="351"/>
      <c r="V32" s="352"/>
      <c r="W32" s="343"/>
      <c r="X32" s="344"/>
      <c r="Y32" s="344"/>
      <c r="Z32" s="344"/>
      <c r="AA32" s="344"/>
      <c r="AB32" s="344"/>
      <c r="AC32" s="345"/>
      <c r="AD32" s="346"/>
      <c r="AE32" s="347"/>
      <c r="AF32" s="348"/>
      <c r="AG32" s="348"/>
      <c r="AH32" s="349"/>
    </row>
    <row r="33" spans="1:34" ht="34.5" customHeight="1" x14ac:dyDescent="0.2">
      <c r="A33" s="107"/>
      <c r="B33" s="108"/>
      <c r="C33" s="108"/>
      <c r="D33" s="109"/>
      <c r="E33" s="109"/>
      <c r="F33" s="109"/>
      <c r="G33" s="108"/>
      <c r="H33" s="108"/>
      <c r="I33" s="108"/>
      <c r="J33" s="108"/>
      <c r="K33" s="109"/>
      <c r="L33" s="109"/>
      <c r="M33" s="109"/>
      <c r="N33" s="108"/>
      <c r="O33" s="108"/>
      <c r="P33" s="108"/>
      <c r="Q33" s="108"/>
      <c r="R33" s="109"/>
      <c r="S33" s="109"/>
      <c r="T33" s="109"/>
      <c r="U33" s="108"/>
      <c r="V33" s="108"/>
      <c r="W33" s="110"/>
      <c r="X33" s="110"/>
      <c r="Y33" s="110"/>
      <c r="Z33" s="110"/>
      <c r="AA33" s="110"/>
      <c r="AB33" s="110"/>
      <c r="AC33" s="110"/>
      <c r="AD33" s="111"/>
      <c r="AE33" s="111"/>
      <c r="AF33" s="111"/>
      <c r="AG33" s="111"/>
      <c r="AH33" s="112"/>
    </row>
    <row r="34" spans="1:34" ht="34.5" customHeight="1" x14ac:dyDescent="0.2">
      <c r="A34" s="107"/>
      <c r="B34" s="108"/>
      <c r="C34" s="108"/>
      <c r="D34" s="109"/>
      <c r="E34" s="109"/>
      <c r="F34" s="109"/>
      <c r="G34" s="108"/>
      <c r="H34" s="108"/>
      <c r="I34" s="108"/>
      <c r="J34" s="108"/>
      <c r="K34" s="109"/>
      <c r="L34" s="109"/>
      <c r="M34" s="109"/>
      <c r="N34" s="108"/>
      <c r="O34" s="108"/>
      <c r="P34" s="108"/>
      <c r="Q34" s="108"/>
      <c r="R34" s="109"/>
      <c r="S34" s="109"/>
      <c r="T34" s="109"/>
      <c r="U34" s="108"/>
      <c r="V34" s="108"/>
      <c r="W34" s="110"/>
      <c r="X34" s="110"/>
      <c r="Y34" s="110"/>
      <c r="Z34" s="110"/>
      <c r="AA34" s="110"/>
      <c r="AB34" s="110"/>
      <c r="AC34" s="110"/>
      <c r="AD34" s="111"/>
      <c r="AE34" s="111"/>
      <c r="AF34" s="111"/>
      <c r="AG34" s="111"/>
      <c r="AH34" s="112"/>
    </row>
    <row r="35" spans="1:34" ht="34.5" customHeight="1" thickBot="1" x14ac:dyDescent="0.25"/>
    <row r="36" spans="1:34" ht="34.5" customHeight="1" x14ac:dyDescent="0.2">
      <c r="A36" s="87" t="s">
        <v>280</v>
      </c>
      <c r="B36" s="303" t="str">
        <f>A37</f>
        <v>鳥取</v>
      </c>
      <c r="C36" s="304"/>
      <c r="D36" s="304"/>
      <c r="E36" s="304"/>
      <c r="F36" s="304"/>
      <c r="G36" s="304"/>
      <c r="H36" s="305"/>
      <c r="I36" s="303" t="str">
        <f>A40</f>
        <v>南アルプス</v>
      </c>
      <c r="J36" s="304"/>
      <c r="K36" s="304"/>
      <c r="L36" s="304"/>
      <c r="M36" s="304"/>
      <c r="N36" s="304"/>
      <c r="O36" s="305"/>
      <c r="P36" s="303" t="str">
        <f>A43</f>
        <v>大谷</v>
      </c>
      <c r="Q36" s="304"/>
      <c r="R36" s="304"/>
      <c r="S36" s="304"/>
      <c r="T36" s="304"/>
      <c r="U36" s="304"/>
      <c r="V36" s="305"/>
      <c r="W36" s="303" t="str">
        <f>A46</f>
        <v>横田</v>
      </c>
      <c r="X36" s="304"/>
      <c r="Y36" s="304"/>
      <c r="Z36" s="304"/>
      <c r="AA36" s="304"/>
      <c r="AB36" s="304"/>
      <c r="AC36" s="306"/>
      <c r="AD36" s="88" t="s">
        <v>251</v>
      </c>
      <c r="AE36" s="89" t="s">
        <v>252</v>
      </c>
      <c r="AF36" s="89" t="s">
        <v>253</v>
      </c>
      <c r="AG36" s="89" t="s">
        <v>254</v>
      </c>
      <c r="AH36" s="90" t="s">
        <v>255</v>
      </c>
    </row>
    <row r="37" spans="1:34" ht="34.5" customHeight="1" x14ac:dyDescent="0.2">
      <c r="A37" s="325" t="s">
        <v>281</v>
      </c>
      <c r="B37" s="327"/>
      <c r="C37" s="328"/>
      <c r="D37" s="328"/>
      <c r="E37" s="328"/>
      <c r="F37" s="328"/>
      <c r="G37" s="328"/>
      <c r="H37" s="329"/>
      <c r="I37" s="91" t="str">
        <f>A36</f>
        <v>Ｃ</v>
      </c>
      <c r="J37" s="92" t="s">
        <v>257</v>
      </c>
      <c r="K37" s="336" t="str">
        <f>IF(I38="","",IF(I38&gt;N38,"○",IF(I38=N38,"△","●")))</f>
        <v/>
      </c>
      <c r="L37" s="336"/>
      <c r="M37" s="336"/>
      <c r="N37" s="93"/>
      <c r="O37" s="94"/>
      <c r="P37" s="91" t="str">
        <f>A36</f>
        <v>Ｃ</v>
      </c>
      <c r="Q37" s="92" t="s">
        <v>273</v>
      </c>
      <c r="R37" s="336" t="str">
        <f>IF(P38="","",IF(P38&gt;U38,"○",IF(P38=U38,"△","●")))</f>
        <v/>
      </c>
      <c r="S37" s="336"/>
      <c r="T37" s="336"/>
      <c r="U37" s="93"/>
      <c r="V37" s="94"/>
      <c r="W37" s="91" t="str">
        <f>A36</f>
        <v>Ｃ</v>
      </c>
      <c r="X37" s="93" t="s">
        <v>259</v>
      </c>
      <c r="Y37" s="336" t="str">
        <f>IF(W38="","",IF(W38&gt;AB38,"○",IF(W38=AB38,"△","●")))</f>
        <v/>
      </c>
      <c r="Z37" s="336"/>
      <c r="AA37" s="336"/>
      <c r="AB37" s="93"/>
      <c r="AC37" s="95"/>
      <c r="AD37" s="337" t="str">
        <f>IF(K37="","",AE37*3+AF37)</f>
        <v/>
      </c>
      <c r="AE37" s="319" t="str">
        <f>IF(K37="","",COUNTIF(K37:R37:Y37,"○"))</f>
        <v/>
      </c>
      <c r="AF37" s="322" t="str">
        <f>IF(K37="","",COUNTIF(K37:R37:Y37,"△"))</f>
        <v/>
      </c>
      <c r="AG37" s="322" t="str">
        <f>IF(K37="","",COUNTIF(K37:R37:Y37,"●"))</f>
        <v/>
      </c>
      <c r="AH37" s="307" t="str">
        <f>IF(K37="","",RANK(AD37,AD37:AD48))</f>
        <v/>
      </c>
    </row>
    <row r="38" spans="1:34" ht="34.5" customHeight="1" x14ac:dyDescent="0.2">
      <c r="A38" s="326"/>
      <c r="B38" s="330"/>
      <c r="C38" s="331"/>
      <c r="D38" s="331"/>
      <c r="E38" s="331"/>
      <c r="F38" s="331"/>
      <c r="G38" s="331"/>
      <c r="H38" s="332"/>
      <c r="I38" s="310"/>
      <c r="J38" s="314"/>
      <c r="K38" s="96"/>
      <c r="L38" s="97" t="s">
        <v>260</v>
      </c>
      <c r="M38" s="98"/>
      <c r="N38" s="310"/>
      <c r="O38" s="314"/>
      <c r="P38" s="310"/>
      <c r="Q38" s="314"/>
      <c r="R38" s="96"/>
      <c r="S38" s="97" t="s">
        <v>260</v>
      </c>
      <c r="T38" s="97"/>
      <c r="U38" s="310"/>
      <c r="V38" s="314"/>
      <c r="W38" s="310"/>
      <c r="X38" s="316"/>
      <c r="Y38" s="96"/>
      <c r="Z38" s="97" t="s">
        <v>260</v>
      </c>
      <c r="AA38" s="98"/>
      <c r="AB38" s="310"/>
      <c r="AC38" s="317"/>
      <c r="AD38" s="338"/>
      <c r="AE38" s="320"/>
      <c r="AF38" s="323"/>
      <c r="AG38" s="323"/>
      <c r="AH38" s="308"/>
    </row>
    <row r="39" spans="1:34" ht="34.5" customHeight="1" x14ac:dyDescent="0.2">
      <c r="A39" s="99" t="s">
        <v>282</v>
      </c>
      <c r="B39" s="333"/>
      <c r="C39" s="334"/>
      <c r="D39" s="334"/>
      <c r="E39" s="334"/>
      <c r="F39" s="334"/>
      <c r="G39" s="334"/>
      <c r="H39" s="335"/>
      <c r="I39" s="312"/>
      <c r="J39" s="315"/>
      <c r="K39" s="96"/>
      <c r="L39" s="100" t="s">
        <v>260</v>
      </c>
      <c r="M39" s="101"/>
      <c r="N39" s="312"/>
      <c r="O39" s="315"/>
      <c r="P39" s="312"/>
      <c r="Q39" s="315"/>
      <c r="R39" s="96"/>
      <c r="S39" s="100" t="s">
        <v>260</v>
      </c>
      <c r="T39" s="100"/>
      <c r="U39" s="312"/>
      <c r="V39" s="315"/>
      <c r="W39" s="312"/>
      <c r="X39" s="313"/>
      <c r="Y39" s="96"/>
      <c r="Z39" s="100" t="s">
        <v>260</v>
      </c>
      <c r="AA39" s="101"/>
      <c r="AB39" s="312"/>
      <c r="AC39" s="318"/>
      <c r="AD39" s="339"/>
      <c r="AE39" s="321"/>
      <c r="AF39" s="324"/>
      <c r="AG39" s="324"/>
      <c r="AH39" s="309"/>
    </row>
    <row r="40" spans="1:34" ht="34.5" customHeight="1" x14ac:dyDescent="0.2">
      <c r="A40" s="325" t="s">
        <v>283</v>
      </c>
      <c r="B40" s="91" t="str">
        <f>A36</f>
        <v>Ｃ</v>
      </c>
      <c r="C40" s="92" t="str">
        <f>J37</f>
        <v>①</v>
      </c>
      <c r="D40" s="336" t="str">
        <f>IF(B41="","",IF(B41&gt;G41,"○",IF(B41=G41,"△","●")))</f>
        <v/>
      </c>
      <c r="E40" s="336"/>
      <c r="F40" s="336"/>
      <c r="G40" s="93"/>
      <c r="H40" s="94"/>
      <c r="I40" s="327"/>
      <c r="J40" s="328"/>
      <c r="K40" s="328"/>
      <c r="L40" s="328"/>
      <c r="M40" s="328"/>
      <c r="N40" s="328"/>
      <c r="O40" s="329"/>
      <c r="P40" s="91" t="str">
        <f>A36</f>
        <v>Ｃ</v>
      </c>
      <c r="Q40" s="92" t="s">
        <v>263</v>
      </c>
      <c r="R40" s="336" t="str">
        <f>IF(P41="","",IF(P41&gt;U41,"○",IF(P41=U41,"△","●")))</f>
        <v/>
      </c>
      <c r="S40" s="336"/>
      <c r="T40" s="340"/>
      <c r="U40" s="93"/>
      <c r="V40" s="94"/>
      <c r="W40" s="91" t="str">
        <f>A36</f>
        <v>Ｃ</v>
      </c>
      <c r="X40" s="92" t="s">
        <v>264</v>
      </c>
      <c r="Y40" s="336" t="str">
        <f>IF(W41="","",IF(W41&gt;AB41,"○",IF(W41=AB41,"△","●")))</f>
        <v/>
      </c>
      <c r="Z40" s="336"/>
      <c r="AA40" s="336"/>
      <c r="AB40" s="93"/>
      <c r="AC40" s="95"/>
      <c r="AD40" s="337" t="str">
        <f>IF(D40="","",AE40*3+AF40)</f>
        <v/>
      </c>
      <c r="AE40" s="319" t="str">
        <f>IF(D40="","",COUNTIF(D40:R40:Y40,"○"))</f>
        <v/>
      </c>
      <c r="AF40" s="322" t="str">
        <f>IF(D40="","",COUNTIF(C40:R40:Y40,"△"))</f>
        <v/>
      </c>
      <c r="AG40" s="322" t="str">
        <f>IF(D40="","",COUNTIF(D40:R40:Y40,"●"))</f>
        <v/>
      </c>
      <c r="AH40" s="307" t="str">
        <f>IF(K37="","",RANK(AD40,AD37:AD48))</f>
        <v/>
      </c>
    </row>
    <row r="41" spans="1:34" ht="34.5" customHeight="1" x14ac:dyDescent="0.2">
      <c r="A41" s="326"/>
      <c r="B41" s="310"/>
      <c r="C41" s="311"/>
      <c r="D41" s="96"/>
      <c r="E41" s="97" t="s">
        <v>260</v>
      </c>
      <c r="F41" s="98"/>
      <c r="G41" s="311"/>
      <c r="H41" s="314"/>
      <c r="I41" s="330"/>
      <c r="J41" s="331"/>
      <c r="K41" s="331"/>
      <c r="L41" s="331"/>
      <c r="M41" s="331"/>
      <c r="N41" s="331"/>
      <c r="O41" s="332"/>
      <c r="P41" s="310"/>
      <c r="Q41" s="311"/>
      <c r="R41" s="97"/>
      <c r="S41" s="97" t="s">
        <v>260</v>
      </c>
      <c r="T41" s="97"/>
      <c r="U41" s="310"/>
      <c r="V41" s="314"/>
      <c r="W41" s="310"/>
      <c r="X41" s="316"/>
      <c r="Y41" s="96"/>
      <c r="Z41" s="97" t="s">
        <v>260</v>
      </c>
      <c r="AA41" s="98"/>
      <c r="AB41" s="310"/>
      <c r="AC41" s="317"/>
      <c r="AD41" s="338"/>
      <c r="AE41" s="320"/>
      <c r="AF41" s="323"/>
      <c r="AG41" s="323"/>
      <c r="AH41" s="308"/>
    </row>
    <row r="42" spans="1:34" ht="34.5" customHeight="1" x14ac:dyDescent="0.2">
      <c r="A42" s="99" t="s">
        <v>284</v>
      </c>
      <c r="B42" s="312"/>
      <c r="C42" s="313"/>
      <c r="D42" s="102"/>
      <c r="E42" s="100" t="s">
        <v>260</v>
      </c>
      <c r="F42" s="101"/>
      <c r="G42" s="313"/>
      <c r="H42" s="315"/>
      <c r="I42" s="333"/>
      <c r="J42" s="334"/>
      <c r="K42" s="334"/>
      <c r="L42" s="334"/>
      <c r="M42" s="334"/>
      <c r="N42" s="334"/>
      <c r="O42" s="335"/>
      <c r="P42" s="312"/>
      <c r="Q42" s="313"/>
      <c r="R42" s="102"/>
      <c r="S42" s="100" t="s">
        <v>260</v>
      </c>
      <c r="T42" s="97"/>
      <c r="U42" s="312"/>
      <c r="V42" s="315"/>
      <c r="W42" s="312"/>
      <c r="X42" s="313"/>
      <c r="Y42" s="96"/>
      <c r="Z42" s="100" t="s">
        <v>260</v>
      </c>
      <c r="AA42" s="101"/>
      <c r="AB42" s="312"/>
      <c r="AC42" s="318"/>
      <c r="AD42" s="339"/>
      <c r="AE42" s="321"/>
      <c r="AF42" s="324"/>
      <c r="AG42" s="324"/>
      <c r="AH42" s="309"/>
    </row>
    <row r="43" spans="1:34" ht="34.5" customHeight="1" x14ac:dyDescent="0.2">
      <c r="A43" s="325" t="s">
        <v>285</v>
      </c>
      <c r="B43" s="91" t="str">
        <f>A36</f>
        <v>Ｃ</v>
      </c>
      <c r="C43" s="92" t="str">
        <f>Q37</f>
        <v>⑤</v>
      </c>
      <c r="D43" s="336" t="str">
        <f>IF(B44="","",IF(B44&gt;G44,"○",IF(B44=G44,"△","●")))</f>
        <v/>
      </c>
      <c r="E43" s="336"/>
      <c r="F43" s="336"/>
      <c r="G43" s="93"/>
      <c r="H43" s="94"/>
      <c r="I43" s="91" t="str">
        <f>A36</f>
        <v>Ｃ</v>
      </c>
      <c r="J43" s="92" t="str">
        <f>Q40</f>
        <v>③</v>
      </c>
      <c r="K43" s="336" t="str">
        <f>IF(I44="","",IF(I44&gt;N44,"○",IF(I44=N44,"△","●")))</f>
        <v/>
      </c>
      <c r="L43" s="336"/>
      <c r="M43" s="336"/>
      <c r="N43" s="93"/>
      <c r="O43" s="94"/>
      <c r="P43" s="327"/>
      <c r="Q43" s="328"/>
      <c r="R43" s="328"/>
      <c r="S43" s="328"/>
      <c r="T43" s="328"/>
      <c r="U43" s="328"/>
      <c r="V43" s="329"/>
      <c r="W43" s="91" t="str">
        <f>A36</f>
        <v>Ｃ</v>
      </c>
      <c r="X43" s="92" t="s">
        <v>267</v>
      </c>
      <c r="Y43" s="336" t="str">
        <f>IF(W44="","",IF(W44&gt;AB44,"○",IF(W44=AB44,"△","●")))</f>
        <v/>
      </c>
      <c r="Z43" s="336"/>
      <c r="AA43" s="336"/>
      <c r="AB43" s="93"/>
      <c r="AC43" s="95"/>
      <c r="AD43" s="337" t="str">
        <f>IF(Y43="","",AE43*3+AF43)</f>
        <v/>
      </c>
      <c r="AE43" s="319" t="str">
        <f>IF(Y43="","",COUNTIF(D43:M43:Y43,"○"))</f>
        <v/>
      </c>
      <c r="AF43" s="322" t="str">
        <f>IF(Y43="","",COUNTIF(C43:R43:Y43,"△"))</f>
        <v/>
      </c>
      <c r="AG43" s="322" t="str">
        <f>IF(Y43="","",COUNTIF(D43:M43:Y43,"●"))</f>
        <v/>
      </c>
      <c r="AH43" s="307" t="str">
        <f>IF(K37="","",RANK(AD43,AD37:AD48))</f>
        <v/>
      </c>
    </row>
    <row r="44" spans="1:34" ht="34.5" customHeight="1" x14ac:dyDescent="0.2">
      <c r="A44" s="326"/>
      <c r="B44" s="310"/>
      <c r="C44" s="311"/>
      <c r="D44" s="96"/>
      <c r="E44" s="97" t="s">
        <v>260</v>
      </c>
      <c r="F44" s="98"/>
      <c r="G44" s="311"/>
      <c r="H44" s="314"/>
      <c r="I44" s="310"/>
      <c r="J44" s="311"/>
      <c r="K44" s="96"/>
      <c r="L44" s="97" t="s">
        <v>260</v>
      </c>
      <c r="M44" s="98"/>
      <c r="N44" s="311"/>
      <c r="O44" s="314"/>
      <c r="P44" s="330"/>
      <c r="Q44" s="331"/>
      <c r="R44" s="331"/>
      <c r="S44" s="331"/>
      <c r="T44" s="331"/>
      <c r="U44" s="331"/>
      <c r="V44" s="332"/>
      <c r="W44" s="310"/>
      <c r="X44" s="316"/>
      <c r="Y44" s="96"/>
      <c r="Z44" s="97" t="s">
        <v>260</v>
      </c>
      <c r="AA44" s="98"/>
      <c r="AB44" s="310"/>
      <c r="AC44" s="317"/>
      <c r="AD44" s="338"/>
      <c r="AE44" s="320"/>
      <c r="AF44" s="323"/>
      <c r="AG44" s="323"/>
      <c r="AH44" s="308"/>
    </row>
    <row r="45" spans="1:34" ht="34.5" customHeight="1" x14ac:dyDescent="0.2">
      <c r="A45" s="99" t="s">
        <v>286</v>
      </c>
      <c r="B45" s="312"/>
      <c r="C45" s="313"/>
      <c r="D45" s="96"/>
      <c r="E45" s="100" t="s">
        <v>260</v>
      </c>
      <c r="F45" s="101"/>
      <c r="G45" s="313"/>
      <c r="H45" s="315"/>
      <c r="I45" s="312"/>
      <c r="J45" s="313"/>
      <c r="K45" s="96"/>
      <c r="L45" s="100" t="s">
        <v>260</v>
      </c>
      <c r="M45" s="101"/>
      <c r="N45" s="313"/>
      <c r="O45" s="315"/>
      <c r="P45" s="333"/>
      <c r="Q45" s="334"/>
      <c r="R45" s="334"/>
      <c r="S45" s="334"/>
      <c r="T45" s="334"/>
      <c r="U45" s="334"/>
      <c r="V45" s="335"/>
      <c r="W45" s="312"/>
      <c r="X45" s="313"/>
      <c r="Y45" s="96"/>
      <c r="Z45" s="100" t="s">
        <v>260</v>
      </c>
      <c r="AA45" s="101"/>
      <c r="AB45" s="312"/>
      <c r="AC45" s="318"/>
      <c r="AD45" s="339"/>
      <c r="AE45" s="321"/>
      <c r="AF45" s="324"/>
      <c r="AG45" s="324"/>
      <c r="AH45" s="309"/>
    </row>
    <row r="46" spans="1:34" ht="34.5" customHeight="1" x14ac:dyDescent="0.2">
      <c r="A46" s="325" t="s">
        <v>287</v>
      </c>
      <c r="B46" s="91" t="str">
        <f>A36</f>
        <v>Ｃ</v>
      </c>
      <c r="C46" s="92" t="str">
        <f>X37</f>
        <v>④</v>
      </c>
      <c r="D46" s="336" t="str">
        <f>IF(B47="","",IF(B47&gt;G47,"○",IF(B47=G47,"△","●")))</f>
        <v/>
      </c>
      <c r="E46" s="336"/>
      <c r="F46" s="340"/>
      <c r="G46" s="93"/>
      <c r="H46" s="94"/>
      <c r="I46" s="91" t="str">
        <f>A36</f>
        <v>Ｃ</v>
      </c>
      <c r="J46" s="92" t="str">
        <f>X40</f>
        <v>⑥</v>
      </c>
      <c r="K46" s="336" t="str">
        <f>IF(I47="","",IF(I47&gt;N47,"○",IF(I47=N47,"△","●")))</f>
        <v/>
      </c>
      <c r="L46" s="336"/>
      <c r="M46" s="340"/>
      <c r="N46" s="93"/>
      <c r="O46" s="94"/>
      <c r="P46" s="91" t="str">
        <f>A36</f>
        <v>Ｃ</v>
      </c>
      <c r="Q46" s="92" t="str">
        <f>X43</f>
        <v>②</v>
      </c>
      <c r="R46" s="336" t="str">
        <f>IF(P47="","",IF(P47&gt;U47,"○",IF(P47=U47,"△","●")))</f>
        <v/>
      </c>
      <c r="S46" s="336"/>
      <c r="T46" s="336"/>
      <c r="U46" s="93"/>
      <c r="V46" s="94"/>
      <c r="W46" s="327"/>
      <c r="X46" s="328"/>
      <c r="Y46" s="328"/>
      <c r="Z46" s="328"/>
      <c r="AA46" s="328"/>
      <c r="AB46" s="328"/>
      <c r="AC46" s="341"/>
      <c r="AD46" s="337" t="str">
        <f>IF(R46="","",AE46*3+AF46)</f>
        <v/>
      </c>
      <c r="AE46" s="319" t="str">
        <f>IF(R46="","",COUNTIF(D46:M46:R46,"○"))</f>
        <v/>
      </c>
      <c r="AF46" s="322" t="str">
        <f>IF(R46="","",COUNTIF(C46:T46,"△"))</f>
        <v/>
      </c>
      <c r="AG46" s="322" t="str">
        <f>IF(R46="","",COUNTIF(D46:T46,"●"))</f>
        <v/>
      </c>
      <c r="AH46" s="307" t="str">
        <f>IF(K37="","",RANK(AD46,AD37:AD48))</f>
        <v/>
      </c>
    </row>
    <row r="47" spans="1:34" ht="34.5" customHeight="1" x14ac:dyDescent="0.2">
      <c r="A47" s="326"/>
      <c r="B47" s="310"/>
      <c r="C47" s="316"/>
      <c r="D47" s="96"/>
      <c r="E47" s="109" t="s">
        <v>260</v>
      </c>
      <c r="F47" s="98"/>
      <c r="G47" s="316"/>
      <c r="H47" s="314"/>
      <c r="I47" s="310"/>
      <c r="J47" s="316"/>
      <c r="K47" s="96"/>
      <c r="L47" s="109" t="s">
        <v>260</v>
      </c>
      <c r="M47" s="98"/>
      <c r="N47" s="316"/>
      <c r="O47" s="314"/>
      <c r="P47" s="310"/>
      <c r="Q47" s="316"/>
      <c r="R47" s="96"/>
      <c r="S47" s="109" t="s">
        <v>260</v>
      </c>
      <c r="T47" s="98"/>
      <c r="U47" s="316"/>
      <c r="V47" s="314"/>
      <c r="W47" s="330"/>
      <c r="X47" s="331"/>
      <c r="Y47" s="331"/>
      <c r="Z47" s="331"/>
      <c r="AA47" s="331"/>
      <c r="AB47" s="331"/>
      <c r="AC47" s="342"/>
      <c r="AD47" s="338"/>
      <c r="AE47" s="320"/>
      <c r="AF47" s="323"/>
      <c r="AG47" s="323"/>
      <c r="AH47" s="308"/>
    </row>
    <row r="48" spans="1:34" ht="34.5" customHeight="1" thickBot="1" x14ac:dyDescent="0.25">
      <c r="A48" s="103" t="s">
        <v>288</v>
      </c>
      <c r="B48" s="350"/>
      <c r="C48" s="351"/>
      <c r="D48" s="104"/>
      <c r="E48" s="105" t="s">
        <v>260</v>
      </c>
      <c r="F48" s="106"/>
      <c r="G48" s="351"/>
      <c r="H48" s="352"/>
      <c r="I48" s="350"/>
      <c r="J48" s="351"/>
      <c r="K48" s="104"/>
      <c r="L48" s="105" t="s">
        <v>260</v>
      </c>
      <c r="M48" s="106"/>
      <c r="N48" s="351"/>
      <c r="O48" s="352"/>
      <c r="P48" s="350"/>
      <c r="Q48" s="351"/>
      <c r="R48" s="104"/>
      <c r="S48" s="105" t="s">
        <v>260</v>
      </c>
      <c r="T48" s="106"/>
      <c r="U48" s="351"/>
      <c r="V48" s="352"/>
      <c r="W48" s="343"/>
      <c r="X48" s="344"/>
      <c r="Y48" s="344"/>
      <c r="Z48" s="344"/>
      <c r="AA48" s="344"/>
      <c r="AB48" s="344"/>
      <c r="AC48" s="345"/>
      <c r="AD48" s="346"/>
      <c r="AE48" s="347"/>
      <c r="AF48" s="348"/>
      <c r="AG48" s="348"/>
      <c r="AH48" s="349"/>
    </row>
    <row r="49" spans="1:34" ht="34.5" customHeight="1" x14ac:dyDescent="0.2">
      <c r="A49" s="107"/>
      <c r="B49" s="108"/>
      <c r="C49" s="108"/>
      <c r="D49" s="109"/>
      <c r="E49" s="109"/>
      <c r="F49" s="109"/>
      <c r="G49" s="108"/>
      <c r="H49" s="108"/>
      <c r="I49" s="108"/>
      <c r="J49" s="108"/>
      <c r="K49" s="109"/>
      <c r="L49" s="109"/>
      <c r="M49" s="109"/>
      <c r="N49" s="108"/>
      <c r="O49" s="108"/>
      <c r="P49" s="108"/>
      <c r="Q49" s="108"/>
      <c r="R49" s="109"/>
      <c r="S49" s="109"/>
      <c r="T49" s="109"/>
      <c r="U49" s="108"/>
      <c r="V49" s="108"/>
      <c r="W49" s="110"/>
      <c r="X49" s="110"/>
      <c r="Y49" s="110"/>
      <c r="Z49" s="110"/>
      <c r="AA49" s="110"/>
      <c r="AB49" s="110"/>
      <c r="AC49" s="110"/>
      <c r="AD49" s="111"/>
      <c r="AE49" s="111"/>
      <c r="AF49" s="111"/>
      <c r="AG49" s="111"/>
      <c r="AH49" s="112"/>
    </row>
    <row r="50" spans="1:34" ht="34.5" customHeight="1" x14ac:dyDescent="0.2">
      <c r="A50" s="107"/>
      <c r="B50" s="108"/>
      <c r="C50" s="108"/>
      <c r="D50" s="109"/>
      <c r="E50" s="109"/>
      <c r="F50" s="109"/>
      <c r="G50" s="108"/>
      <c r="H50" s="108"/>
      <c r="I50" s="108"/>
      <c r="J50" s="108"/>
      <c r="K50" s="109"/>
      <c r="L50" s="109"/>
      <c r="M50" s="109"/>
      <c r="N50" s="108"/>
      <c r="O50" s="108"/>
      <c r="P50" s="108"/>
      <c r="Q50" s="108"/>
      <c r="R50" s="109"/>
      <c r="S50" s="109"/>
      <c r="T50" s="109"/>
      <c r="U50" s="108"/>
      <c r="V50" s="108"/>
      <c r="W50" s="110"/>
      <c r="X50" s="110"/>
      <c r="Y50" s="110"/>
      <c r="Z50" s="110"/>
      <c r="AA50" s="110"/>
      <c r="AB50" s="110"/>
      <c r="AC50" s="110"/>
      <c r="AD50" s="111"/>
      <c r="AE50" s="111"/>
      <c r="AF50" s="111"/>
      <c r="AG50" s="111"/>
      <c r="AH50" s="112"/>
    </row>
    <row r="51" spans="1:34" ht="34.5" customHeight="1" thickBot="1" x14ac:dyDescent="0.25">
      <c r="A51" s="118"/>
      <c r="B51" s="119"/>
      <c r="C51" s="120"/>
      <c r="D51" s="121"/>
      <c r="E51" s="121"/>
      <c r="F51" s="121"/>
      <c r="G51" s="121"/>
      <c r="H51" s="121"/>
      <c r="I51" s="122"/>
      <c r="J51" s="122"/>
      <c r="K51" s="122"/>
      <c r="L51" s="122"/>
      <c r="M51" s="122"/>
      <c r="N51" s="122"/>
      <c r="O51" s="122"/>
      <c r="P51" s="123"/>
      <c r="Q51" s="117"/>
      <c r="R51" s="124"/>
      <c r="S51" s="124"/>
      <c r="T51" s="124"/>
      <c r="U51" s="110"/>
      <c r="V51" s="110"/>
      <c r="W51" s="123"/>
      <c r="X51" s="117"/>
      <c r="Y51" s="124"/>
      <c r="Z51" s="124"/>
      <c r="AA51" s="124"/>
      <c r="AB51" s="110"/>
      <c r="AC51" s="110"/>
      <c r="AD51" s="119"/>
    </row>
    <row r="52" spans="1:34" ht="34.5" customHeight="1" x14ac:dyDescent="0.2">
      <c r="A52" s="108"/>
      <c r="B52" s="121"/>
      <c r="C52" s="121"/>
      <c r="D52" s="354" t="s">
        <v>289</v>
      </c>
      <c r="E52" s="304"/>
      <c r="F52" s="304"/>
      <c r="G52" s="304"/>
      <c r="H52" s="305"/>
      <c r="I52" s="303" t="str">
        <f>D53</f>
        <v>常磐・糸生</v>
      </c>
      <c r="J52" s="304"/>
      <c r="K52" s="304"/>
      <c r="L52" s="304"/>
      <c r="M52" s="304"/>
      <c r="N52" s="304"/>
      <c r="O52" s="305"/>
      <c r="P52" s="303" t="str">
        <f>D56</f>
        <v>はんのう</v>
      </c>
      <c r="Q52" s="304"/>
      <c r="R52" s="304"/>
      <c r="S52" s="304"/>
      <c r="T52" s="304"/>
      <c r="U52" s="304"/>
      <c r="V52" s="305"/>
      <c r="W52" s="303" t="str">
        <f>D59</f>
        <v>鳥上</v>
      </c>
      <c r="X52" s="304"/>
      <c r="Y52" s="304"/>
      <c r="Z52" s="304"/>
      <c r="AA52" s="304"/>
      <c r="AB52" s="304"/>
      <c r="AC52" s="306"/>
      <c r="AD52" s="88" t="s">
        <v>251</v>
      </c>
      <c r="AE52" s="89" t="s">
        <v>252</v>
      </c>
      <c r="AF52" s="89" t="s">
        <v>253</v>
      </c>
      <c r="AG52" s="89" t="s">
        <v>254</v>
      </c>
      <c r="AH52" s="90" t="s">
        <v>255</v>
      </c>
    </row>
    <row r="53" spans="1:34" ht="34.5" customHeight="1" x14ac:dyDescent="0.2">
      <c r="A53" s="355"/>
      <c r="B53" s="122"/>
      <c r="C53" s="122"/>
      <c r="D53" s="356" t="s">
        <v>290</v>
      </c>
      <c r="E53" s="357"/>
      <c r="F53" s="357"/>
      <c r="G53" s="357"/>
      <c r="H53" s="358"/>
      <c r="I53" s="327"/>
      <c r="J53" s="328"/>
      <c r="K53" s="328"/>
      <c r="L53" s="328"/>
      <c r="M53" s="328"/>
      <c r="N53" s="328"/>
      <c r="O53" s="329"/>
      <c r="P53" s="91" t="str">
        <f>D52</f>
        <v>Ｄ</v>
      </c>
      <c r="Q53" s="92" t="s">
        <v>257</v>
      </c>
      <c r="R53" s="336" t="str">
        <f>IF(P54="","",IF(P54&gt;U54,"○",IF(P54=U54,"△","●")))</f>
        <v/>
      </c>
      <c r="S53" s="336"/>
      <c r="T53" s="336"/>
      <c r="U53" s="93"/>
      <c r="V53" s="94"/>
      <c r="W53" s="91" t="str">
        <f>D52</f>
        <v>Ｄ</v>
      </c>
      <c r="X53" s="92" t="s">
        <v>291</v>
      </c>
      <c r="Y53" s="336" t="str">
        <f>IF(W54="","",IF(W54&gt;AB54,"○",IF(W54=AB54,"△","●")))</f>
        <v/>
      </c>
      <c r="Z53" s="336"/>
      <c r="AA53" s="336"/>
      <c r="AB53" s="93"/>
      <c r="AC53" s="95"/>
      <c r="AD53" s="337" t="str">
        <f>IF(K36="","",AE53*3+AF53)</f>
        <v/>
      </c>
      <c r="AE53" s="319" t="str">
        <f>IF(K36="","",COUNTIF(K36:R36:Y36,"○"))</f>
        <v/>
      </c>
      <c r="AF53" s="322" t="str">
        <f>IF(K36="","",COUNTIF(K36:R36:Y36,"△"))</f>
        <v/>
      </c>
      <c r="AG53" s="322" t="str">
        <f>IF(K36="","",COUNTIF(K36:R36:Y36,"●"))</f>
        <v/>
      </c>
      <c r="AH53" s="307" t="str">
        <f>IF(K36="","",RANK(AD53,AD53:AD62))</f>
        <v/>
      </c>
    </row>
    <row r="54" spans="1:34" ht="34.5" customHeight="1" x14ac:dyDescent="0.2">
      <c r="A54" s="355"/>
      <c r="B54" s="122"/>
      <c r="C54" s="122"/>
      <c r="D54" s="359"/>
      <c r="E54" s="360"/>
      <c r="F54" s="360"/>
      <c r="G54" s="360"/>
      <c r="H54" s="361"/>
      <c r="I54" s="330"/>
      <c r="J54" s="331"/>
      <c r="K54" s="331"/>
      <c r="L54" s="331"/>
      <c r="M54" s="331"/>
      <c r="N54" s="331"/>
      <c r="O54" s="332"/>
      <c r="P54" s="310"/>
      <c r="Q54" s="311"/>
      <c r="R54" s="96"/>
      <c r="S54" s="97" t="s">
        <v>260</v>
      </c>
      <c r="T54" s="97"/>
      <c r="U54" s="310"/>
      <c r="V54" s="314"/>
      <c r="W54" s="310"/>
      <c r="X54" s="316"/>
      <c r="Y54" s="96"/>
      <c r="Z54" s="97" t="s">
        <v>260</v>
      </c>
      <c r="AA54" s="98"/>
      <c r="AB54" s="310"/>
      <c r="AC54" s="317"/>
      <c r="AD54" s="338"/>
      <c r="AE54" s="320"/>
      <c r="AF54" s="323"/>
      <c r="AG54" s="323"/>
      <c r="AH54" s="308"/>
    </row>
    <row r="55" spans="1:34" ht="34.5" customHeight="1" x14ac:dyDescent="0.2">
      <c r="A55" s="107"/>
      <c r="B55" s="122"/>
      <c r="C55" s="122"/>
      <c r="D55" s="362" t="s">
        <v>292</v>
      </c>
      <c r="E55" s="363"/>
      <c r="F55" s="363"/>
      <c r="G55" s="363"/>
      <c r="H55" s="364"/>
      <c r="I55" s="333"/>
      <c r="J55" s="334"/>
      <c r="K55" s="334"/>
      <c r="L55" s="334"/>
      <c r="M55" s="334"/>
      <c r="N55" s="334"/>
      <c r="O55" s="335"/>
      <c r="P55" s="312"/>
      <c r="Q55" s="313"/>
      <c r="R55" s="96"/>
      <c r="S55" s="100" t="s">
        <v>260</v>
      </c>
      <c r="T55" s="100"/>
      <c r="U55" s="312"/>
      <c r="V55" s="315"/>
      <c r="W55" s="312"/>
      <c r="X55" s="313"/>
      <c r="Y55" s="96"/>
      <c r="Z55" s="100" t="s">
        <v>260</v>
      </c>
      <c r="AA55" s="101"/>
      <c r="AB55" s="312"/>
      <c r="AC55" s="318"/>
      <c r="AD55" s="339"/>
      <c r="AE55" s="321"/>
      <c r="AF55" s="324"/>
      <c r="AG55" s="324"/>
      <c r="AH55" s="309"/>
    </row>
    <row r="56" spans="1:34" ht="34.5" customHeight="1" x14ac:dyDescent="0.2">
      <c r="A56" s="355"/>
      <c r="B56" s="123"/>
      <c r="C56" s="117"/>
      <c r="D56" s="356" t="s">
        <v>293</v>
      </c>
      <c r="E56" s="357"/>
      <c r="F56" s="357"/>
      <c r="G56" s="357"/>
      <c r="H56" s="358"/>
      <c r="I56" s="91" t="str">
        <f>D52</f>
        <v>Ｄ</v>
      </c>
      <c r="J56" s="92" t="str">
        <f>Q53</f>
        <v>①</v>
      </c>
      <c r="K56" s="336" t="str">
        <f>IF(I57="","",IF(I57&gt;N57,"○",IF(I57=N57,"△","●")))</f>
        <v/>
      </c>
      <c r="L56" s="336"/>
      <c r="M56" s="336"/>
      <c r="N56" s="93"/>
      <c r="O56" s="94"/>
      <c r="P56" s="327"/>
      <c r="Q56" s="328"/>
      <c r="R56" s="328"/>
      <c r="S56" s="328"/>
      <c r="T56" s="328"/>
      <c r="U56" s="328"/>
      <c r="V56" s="329"/>
      <c r="W56" s="91" t="str">
        <f>D52</f>
        <v>Ｄ</v>
      </c>
      <c r="X56" s="92" t="s">
        <v>294</v>
      </c>
      <c r="Y56" s="336" t="str">
        <f>IF(W57="","",IF(W57&gt;AB57,"○",IF(W57=AB57,"△","●")))</f>
        <v/>
      </c>
      <c r="Z56" s="336"/>
      <c r="AA56" s="336"/>
      <c r="AB56" s="93"/>
      <c r="AC56" s="95"/>
      <c r="AD56" s="337" t="str">
        <f>IF(D39="","",AE56*3+AF56)</f>
        <v/>
      </c>
      <c r="AE56" s="319" t="str">
        <f>IF(D39="","",COUNTIF(D39:R39:Y39,"○"))</f>
        <v/>
      </c>
      <c r="AF56" s="322" t="str">
        <f>IF(D39="","",COUNTIF(C39:R39:Y39,"△"))</f>
        <v/>
      </c>
      <c r="AG56" s="322" t="str">
        <f>IF(D39="","",COUNTIF(D39:R39:Y39,"●"))</f>
        <v/>
      </c>
      <c r="AH56" s="307" t="str">
        <f>IF(K36="","",RANK(AD56,AD53:AD62))</f>
        <v/>
      </c>
    </row>
    <row r="57" spans="1:34" ht="34.5" customHeight="1" x14ac:dyDescent="0.2">
      <c r="A57" s="355"/>
      <c r="B57" s="125"/>
      <c r="C57" s="125"/>
      <c r="D57" s="359"/>
      <c r="E57" s="360"/>
      <c r="F57" s="360"/>
      <c r="G57" s="360"/>
      <c r="H57" s="361"/>
      <c r="I57" s="310"/>
      <c r="J57" s="311"/>
      <c r="K57" s="96"/>
      <c r="L57" s="97" t="s">
        <v>260</v>
      </c>
      <c r="M57" s="98"/>
      <c r="N57" s="311"/>
      <c r="O57" s="314"/>
      <c r="P57" s="330"/>
      <c r="Q57" s="331"/>
      <c r="R57" s="331"/>
      <c r="S57" s="331"/>
      <c r="T57" s="331"/>
      <c r="U57" s="331"/>
      <c r="V57" s="332"/>
      <c r="W57" s="310"/>
      <c r="X57" s="316"/>
      <c r="Y57" s="96"/>
      <c r="Z57" s="97" t="s">
        <v>260</v>
      </c>
      <c r="AA57" s="98"/>
      <c r="AB57" s="310"/>
      <c r="AC57" s="317"/>
      <c r="AD57" s="338"/>
      <c r="AE57" s="320"/>
      <c r="AF57" s="323"/>
      <c r="AG57" s="323"/>
      <c r="AH57" s="308"/>
    </row>
    <row r="58" spans="1:34" ht="34.5" customHeight="1" x14ac:dyDescent="0.2">
      <c r="A58" s="107"/>
      <c r="B58" s="125"/>
      <c r="C58" s="125"/>
      <c r="D58" s="362" t="s">
        <v>295</v>
      </c>
      <c r="E58" s="363"/>
      <c r="F58" s="363"/>
      <c r="G58" s="363"/>
      <c r="H58" s="364"/>
      <c r="I58" s="312"/>
      <c r="J58" s="313"/>
      <c r="K58" s="102"/>
      <c r="L58" s="100" t="s">
        <v>260</v>
      </c>
      <c r="M58" s="101"/>
      <c r="N58" s="313"/>
      <c r="O58" s="315"/>
      <c r="P58" s="333"/>
      <c r="Q58" s="334"/>
      <c r="R58" s="334"/>
      <c r="S58" s="334"/>
      <c r="T58" s="334"/>
      <c r="U58" s="334"/>
      <c r="V58" s="335"/>
      <c r="W58" s="312"/>
      <c r="X58" s="313"/>
      <c r="Y58" s="96"/>
      <c r="Z58" s="100" t="s">
        <v>260</v>
      </c>
      <c r="AA58" s="98"/>
      <c r="AB58" s="312"/>
      <c r="AC58" s="318"/>
      <c r="AD58" s="339"/>
      <c r="AE58" s="321"/>
      <c r="AF58" s="324"/>
      <c r="AG58" s="324"/>
      <c r="AH58" s="309"/>
    </row>
    <row r="59" spans="1:34" ht="34.5" customHeight="1" x14ac:dyDescent="0.2">
      <c r="A59" s="355"/>
      <c r="B59" s="123"/>
      <c r="C59" s="117"/>
      <c r="D59" s="356" t="s">
        <v>296</v>
      </c>
      <c r="E59" s="357"/>
      <c r="F59" s="357"/>
      <c r="G59" s="357"/>
      <c r="H59" s="358"/>
      <c r="I59" s="91" t="str">
        <f>D52</f>
        <v>Ｄ</v>
      </c>
      <c r="J59" s="92" t="str">
        <f>X53</f>
        <v>③</v>
      </c>
      <c r="K59" s="336" t="str">
        <f>IF(I60="","",IF(I60&gt;N60,"○",IF(I60=N60,"△","●")))</f>
        <v/>
      </c>
      <c r="L59" s="336"/>
      <c r="M59" s="336"/>
      <c r="N59" s="93"/>
      <c r="O59" s="94"/>
      <c r="P59" s="91" t="str">
        <f>D52</f>
        <v>Ｄ</v>
      </c>
      <c r="Q59" s="92" t="str">
        <f>X56</f>
        <v>②</v>
      </c>
      <c r="R59" s="336" t="str">
        <f>IF(P60="","",IF(P60&gt;U60,"○",IF(P60=U60,"△","●")))</f>
        <v/>
      </c>
      <c r="S59" s="336"/>
      <c r="T59" s="336"/>
      <c r="U59" s="93"/>
      <c r="V59" s="94"/>
      <c r="W59" s="327"/>
      <c r="X59" s="328"/>
      <c r="Y59" s="328"/>
      <c r="Z59" s="328"/>
      <c r="AA59" s="328"/>
      <c r="AB59" s="328"/>
      <c r="AC59" s="341"/>
      <c r="AD59" s="337" t="str">
        <f>IF(Y42="","",AE59*3+AF59)</f>
        <v/>
      </c>
      <c r="AE59" s="319" t="str">
        <f>IF(Y42="","",COUNTIF(D42:M42:Y42,"○"))</f>
        <v/>
      </c>
      <c r="AF59" s="322" t="str">
        <f>IF(Y42="","",COUNTIF(C42:R42:Y42,"△"))</f>
        <v/>
      </c>
      <c r="AG59" s="322" t="str">
        <f>IF(Y42="","",COUNTIF(D42:M42:Y42,"●"))</f>
        <v/>
      </c>
      <c r="AH59" s="307" t="str">
        <f>IF(K36="","",RANK(AD59,AD53:AD62))</f>
        <v/>
      </c>
    </row>
    <row r="60" spans="1:34" ht="34.5" customHeight="1" x14ac:dyDescent="0.2">
      <c r="A60" s="355"/>
      <c r="B60" s="125"/>
      <c r="C60" s="125"/>
      <c r="D60" s="359"/>
      <c r="E60" s="360"/>
      <c r="F60" s="360"/>
      <c r="G60" s="360"/>
      <c r="H60" s="361"/>
      <c r="I60" s="310"/>
      <c r="J60" s="316"/>
      <c r="K60" s="96"/>
      <c r="L60" s="109" t="s">
        <v>260</v>
      </c>
      <c r="M60" s="98"/>
      <c r="N60" s="316"/>
      <c r="O60" s="314"/>
      <c r="P60" s="310"/>
      <c r="Q60" s="316"/>
      <c r="R60" s="96"/>
      <c r="S60" s="109" t="s">
        <v>260</v>
      </c>
      <c r="T60" s="98"/>
      <c r="U60" s="316"/>
      <c r="V60" s="314"/>
      <c r="W60" s="330"/>
      <c r="X60" s="331"/>
      <c r="Y60" s="331"/>
      <c r="Z60" s="331"/>
      <c r="AA60" s="331"/>
      <c r="AB60" s="331"/>
      <c r="AC60" s="342"/>
      <c r="AD60" s="338"/>
      <c r="AE60" s="320"/>
      <c r="AF60" s="323"/>
      <c r="AG60" s="323"/>
      <c r="AH60" s="308"/>
    </row>
    <row r="61" spans="1:34" ht="34.5" customHeight="1" thickBot="1" x14ac:dyDescent="0.25">
      <c r="A61" s="107"/>
      <c r="B61" s="125"/>
      <c r="C61" s="125"/>
      <c r="D61" s="365" t="s">
        <v>288</v>
      </c>
      <c r="E61" s="366"/>
      <c r="F61" s="366"/>
      <c r="G61" s="366"/>
      <c r="H61" s="367"/>
      <c r="I61" s="350"/>
      <c r="J61" s="351"/>
      <c r="K61" s="104"/>
      <c r="L61" s="105" t="s">
        <v>260</v>
      </c>
      <c r="M61" s="106"/>
      <c r="N61" s="351"/>
      <c r="O61" s="352"/>
      <c r="P61" s="350"/>
      <c r="Q61" s="351"/>
      <c r="R61" s="104"/>
      <c r="S61" s="105" t="s">
        <v>260</v>
      </c>
      <c r="T61" s="106"/>
      <c r="U61" s="351"/>
      <c r="V61" s="352"/>
      <c r="W61" s="343"/>
      <c r="X61" s="344"/>
      <c r="Y61" s="344"/>
      <c r="Z61" s="344"/>
      <c r="AA61" s="344"/>
      <c r="AB61" s="344"/>
      <c r="AC61" s="345"/>
      <c r="AD61" s="346"/>
      <c r="AE61" s="347"/>
      <c r="AF61" s="348"/>
      <c r="AG61" s="348"/>
      <c r="AH61" s="349"/>
    </row>
    <row r="62" spans="1:34" ht="34.5" customHeight="1" x14ac:dyDescent="0.2">
      <c r="A62" s="126"/>
      <c r="B62" s="123"/>
      <c r="C62" s="117"/>
      <c r="D62" s="124"/>
      <c r="E62" s="124"/>
      <c r="F62" s="124"/>
      <c r="G62" s="110"/>
      <c r="H62" s="110"/>
      <c r="I62" s="123"/>
      <c r="J62" s="117"/>
      <c r="K62" s="124"/>
      <c r="L62" s="124"/>
      <c r="M62" s="124"/>
      <c r="N62" s="110"/>
      <c r="O62" s="110"/>
      <c r="P62" s="123"/>
      <c r="Q62" s="117"/>
      <c r="R62" s="124"/>
      <c r="S62" s="124"/>
      <c r="T62" s="124"/>
      <c r="U62" s="110"/>
      <c r="V62" s="110"/>
      <c r="W62" s="122"/>
      <c r="X62" s="122"/>
      <c r="Y62" s="122"/>
      <c r="Z62" s="122"/>
      <c r="AA62" s="122"/>
      <c r="AB62" s="122"/>
      <c r="AC62" s="122"/>
      <c r="AD62" s="127"/>
      <c r="AE62" s="127"/>
      <c r="AF62" s="127"/>
      <c r="AG62" s="127"/>
      <c r="AH62" s="128"/>
    </row>
    <row r="63" spans="1:34" ht="34.5" customHeight="1" x14ac:dyDescent="0.2">
      <c r="A63" s="107"/>
      <c r="B63" s="108"/>
      <c r="C63" s="108"/>
      <c r="D63" s="109"/>
      <c r="E63" s="109"/>
      <c r="F63" s="109"/>
      <c r="G63" s="108"/>
      <c r="H63" s="108"/>
      <c r="I63" s="108"/>
      <c r="J63" s="108"/>
      <c r="K63" s="109"/>
      <c r="L63" s="109"/>
      <c r="M63" s="109"/>
      <c r="N63" s="108"/>
      <c r="O63" s="108"/>
      <c r="P63" s="108"/>
      <c r="Q63" s="108"/>
      <c r="R63" s="109"/>
      <c r="S63" s="109"/>
      <c r="T63" s="109"/>
      <c r="U63" s="108"/>
      <c r="V63" s="108"/>
      <c r="W63" s="110"/>
      <c r="X63" s="110"/>
      <c r="Y63" s="110"/>
      <c r="Z63" s="110"/>
      <c r="AA63" s="110"/>
      <c r="AB63" s="110"/>
      <c r="AC63" s="110"/>
      <c r="AD63" s="111"/>
      <c r="AE63" s="111"/>
      <c r="AF63" s="111"/>
      <c r="AG63" s="111"/>
      <c r="AH63" s="112"/>
    </row>
    <row r="64" spans="1:34" ht="34.5" customHeight="1" thickBot="1" x14ac:dyDescent="0.25">
      <c r="A64" s="129"/>
    </row>
    <row r="65" spans="1:34" ht="34.5" customHeight="1" x14ac:dyDescent="0.2">
      <c r="A65" s="108"/>
      <c r="B65" s="121"/>
      <c r="C65" s="121"/>
      <c r="D65" s="354" t="s">
        <v>297</v>
      </c>
      <c r="E65" s="304"/>
      <c r="F65" s="304"/>
      <c r="G65" s="304"/>
      <c r="H65" s="305"/>
      <c r="I65" s="303" t="str">
        <f>D66</f>
        <v>八川</v>
      </c>
      <c r="J65" s="304"/>
      <c r="K65" s="304"/>
      <c r="L65" s="304"/>
      <c r="M65" s="304"/>
      <c r="N65" s="304"/>
      <c r="O65" s="305"/>
      <c r="P65" s="303" t="str">
        <f>D69</f>
        <v>春照</v>
      </c>
      <c r="Q65" s="304"/>
      <c r="R65" s="304"/>
      <c r="S65" s="304"/>
      <c r="T65" s="304"/>
      <c r="U65" s="304"/>
      <c r="V65" s="305"/>
      <c r="W65" s="303" t="str">
        <f>D72</f>
        <v>各務原</v>
      </c>
      <c r="X65" s="304"/>
      <c r="Y65" s="304"/>
      <c r="Z65" s="304"/>
      <c r="AA65" s="304"/>
      <c r="AB65" s="304"/>
      <c r="AC65" s="306"/>
      <c r="AD65" s="88" t="s">
        <v>251</v>
      </c>
      <c r="AE65" s="89" t="s">
        <v>252</v>
      </c>
      <c r="AF65" s="89" t="s">
        <v>253</v>
      </c>
      <c r="AG65" s="89" t="s">
        <v>254</v>
      </c>
      <c r="AH65" s="90" t="s">
        <v>255</v>
      </c>
    </row>
    <row r="66" spans="1:34" ht="34.5" customHeight="1" x14ac:dyDescent="0.2">
      <c r="A66" s="355"/>
      <c r="B66" s="122"/>
      <c r="C66" s="122"/>
      <c r="D66" s="356" t="s">
        <v>298</v>
      </c>
      <c r="E66" s="357"/>
      <c r="F66" s="357"/>
      <c r="G66" s="357"/>
      <c r="H66" s="358"/>
      <c r="I66" s="327"/>
      <c r="J66" s="328"/>
      <c r="K66" s="328"/>
      <c r="L66" s="328"/>
      <c r="M66" s="328"/>
      <c r="N66" s="328"/>
      <c r="O66" s="329"/>
      <c r="P66" s="91" t="str">
        <f>D65</f>
        <v>Ｅ</v>
      </c>
      <c r="Q66" s="92" t="s">
        <v>257</v>
      </c>
      <c r="R66" s="336" t="str">
        <f>IF(P67="","",IF(P67&gt;U67,"○",IF(P67=U67,"△","●")))</f>
        <v/>
      </c>
      <c r="S66" s="336"/>
      <c r="T66" s="336"/>
      <c r="U66" s="93"/>
      <c r="V66" s="94"/>
      <c r="W66" s="91" t="str">
        <f>D65</f>
        <v>Ｅ</v>
      </c>
      <c r="X66" s="92" t="s">
        <v>291</v>
      </c>
      <c r="Y66" s="336" t="str">
        <f>IF(W67="","",IF(W67&gt;AB67,"○",IF(W67=AB67,"△","●")))</f>
        <v/>
      </c>
      <c r="Z66" s="336"/>
      <c r="AA66" s="336"/>
      <c r="AB66" s="93"/>
      <c r="AC66" s="95"/>
      <c r="AD66" s="337" t="str">
        <f>IF(K56="","",AE66*3+AF66)</f>
        <v/>
      </c>
      <c r="AE66" s="319" t="str">
        <f>IF(K56="","",COUNTIF(K56:R56:Y56,"○"))</f>
        <v/>
      </c>
      <c r="AF66" s="322" t="str">
        <f>IF(K56="","",COUNTIF(K56:R56:Y56,"△"))</f>
        <v/>
      </c>
      <c r="AG66" s="322" t="str">
        <f>IF(K56="","",COUNTIF(K56:R56:Y56,"●"))</f>
        <v/>
      </c>
      <c r="AH66" s="307" t="str">
        <f>IF(K56="","",RANK(AD66,AD66:AD77))</f>
        <v/>
      </c>
    </row>
    <row r="67" spans="1:34" ht="34.5" customHeight="1" x14ac:dyDescent="0.2">
      <c r="A67" s="355"/>
      <c r="B67" s="122"/>
      <c r="C67" s="122"/>
      <c r="D67" s="359"/>
      <c r="E67" s="360"/>
      <c r="F67" s="360"/>
      <c r="G67" s="360"/>
      <c r="H67" s="361"/>
      <c r="I67" s="330"/>
      <c r="J67" s="331"/>
      <c r="K67" s="331"/>
      <c r="L67" s="331"/>
      <c r="M67" s="331"/>
      <c r="N67" s="331"/>
      <c r="O67" s="332"/>
      <c r="P67" s="310"/>
      <c r="Q67" s="311"/>
      <c r="R67" s="96"/>
      <c r="S67" s="97" t="s">
        <v>260</v>
      </c>
      <c r="T67" s="97"/>
      <c r="U67" s="310"/>
      <c r="V67" s="314"/>
      <c r="W67" s="310"/>
      <c r="X67" s="316"/>
      <c r="Y67" s="96"/>
      <c r="Z67" s="97" t="s">
        <v>260</v>
      </c>
      <c r="AA67" s="98"/>
      <c r="AB67" s="310"/>
      <c r="AC67" s="317"/>
      <c r="AD67" s="338"/>
      <c r="AE67" s="320"/>
      <c r="AF67" s="323"/>
      <c r="AG67" s="323"/>
      <c r="AH67" s="308"/>
    </row>
    <row r="68" spans="1:34" ht="34.5" customHeight="1" x14ac:dyDescent="0.2">
      <c r="A68" s="107"/>
      <c r="B68" s="122"/>
      <c r="C68" s="122"/>
      <c r="D68" s="362" t="s">
        <v>299</v>
      </c>
      <c r="E68" s="363"/>
      <c r="F68" s="363"/>
      <c r="G68" s="363"/>
      <c r="H68" s="364"/>
      <c r="I68" s="333"/>
      <c r="J68" s="334"/>
      <c r="K68" s="334"/>
      <c r="L68" s="334"/>
      <c r="M68" s="334"/>
      <c r="N68" s="334"/>
      <c r="O68" s="335"/>
      <c r="P68" s="312"/>
      <c r="Q68" s="313"/>
      <c r="R68" s="96"/>
      <c r="S68" s="100" t="s">
        <v>260</v>
      </c>
      <c r="T68" s="100"/>
      <c r="U68" s="312"/>
      <c r="V68" s="315"/>
      <c r="W68" s="312"/>
      <c r="X68" s="313"/>
      <c r="Y68" s="96"/>
      <c r="Z68" s="100" t="s">
        <v>260</v>
      </c>
      <c r="AA68" s="101"/>
      <c r="AB68" s="312"/>
      <c r="AC68" s="318"/>
      <c r="AD68" s="339"/>
      <c r="AE68" s="321"/>
      <c r="AF68" s="324"/>
      <c r="AG68" s="324"/>
      <c r="AH68" s="309"/>
    </row>
    <row r="69" spans="1:34" ht="34.5" customHeight="1" x14ac:dyDescent="0.2">
      <c r="A69" s="355"/>
      <c r="B69" s="123"/>
      <c r="C69" s="117"/>
      <c r="D69" s="356" t="s">
        <v>300</v>
      </c>
      <c r="E69" s="357"/>
      <c r="F69" s="357"/>
      <c r="G69" s="357"/>
      <c r="H69" s="358"/>
      <c r="I69" s="91" t="str">
        <f>D65</f>
        <v>Ｅ</v>
      </c>
      <c r="J69" s="92" t="str">
        <f>Q66</f>
        <v>①</v>
      </c>
      <c r="K69" s="336" t="str">
        <f>IF(I70="","",IF(I70&gt;N70,"○",IF(I70=N70,"△","●")))</f>
        <v/>
      </c>
      <c r="L69" s="336"/>
      <c r="M69" s="336"/>
      <c r="N69" s="93"/>
      <c r="O69" s="94"/>
      <c r="P69" s="327"/>
      <c r="Q69" s="328"/>
      <c r="R69" s="328"/>
      <c r="S69" s="328"/>
      <c r="T69" s="328"/>
      <c r="U69" s="328"/>
      <c r="V69" s="329"/>
      <c r="W69" s="91" t="str">
        <f>D65</f>
        <v>Ｅ</v>
      </c>
      <c r="X69" s="92" t="s">
        <v>294</v>
      </c>
      <c r="Y69" s="336" t="str">
        <f>IF(W70="","",IF(W70&gt;AB70,"○",IF(W70=AB70,"△","●")))</f>
        <v/>
      </c>
      <c r="Z69" s="336"/>
      <c r="AA69" s="336"/>
      <c r="AB69" s="93"/>
      <c r="AC69" s="95"/>
      <c r="AD69" s="337">
        <f>IF(D59="","",AE69*3+AF69)</f>
        <v>0</v>
      </c>
      <c r="AE69" s="319">
        <f>IF(D59="","",COUNTIF(D59:R59:Y59,"○"))</f>
        <v>0</v>
      </c>
      <c r="AF69" s="322">
        <f>IF(D59="","",COUNTIF(C59:R59:Y59,"△"))</f>
        <v>0</v>
      </c>
      <c r="AG69" s="322">
        <f>IF(D59="","",COUNTIF(D59:R59:Y59,"●"))</f>
        <v>0</v>
      </c>
      <c r="AH69" s="307" t="str">
        <f>IF(K56="","",RANK(AD69,AD66:AD77))</f>
        <v/>
      </c>
    </row>
    <row r="70" spans="1:34" ht="34.5" customHeight="1" x14ac:dyDescent="0.2">
      <c r="A70" s="355"/>
      <c r="B70" s="125"/>
      <c r="C70" s="125"/>
      <c r="D70" s="359"/>
      <c r="E70" s="360"/>
      <c r="F70" s="360"/>
      <c r="G70" s="360"/>
      <c r="H70" s="361"/>
      <c r="I70" s="310"/>
      <c r="J70" s="311"/>
      <c r="K70" s="96"/>
      <c r="L70" s="97" t="s">
        <v>260</v>
      </c>
      <c r="M70" s="98"/>
      <c r="N70" s="311"/>
      <c r="O70" s="314"/>
      <c r="P70" s="330"/>
      <c r="Q70" s="331"/>
      <c r="R70" s="331"/>
      <c r="S70" s="331"/>
      <c r="T70" s="331"/>
      <c r="U70" s="331"/>
      <c r="V70" s="332"/>
      <c r="W70" s="310"/>
      <c r="X70" s="316"/>
      <c r="Y70" s="96"/>
      <c r="Z70" s="97" t="s">
        <v>260</v>
      </c>
      <c r="AA70" s="98"/>
      <c r="AB70" s="310"/>
      <c r="AC70" s="317"/>
      <c r="AD70" s="338"/>
      <c r="AE70" s="320"/>
      <c r="AF70" s="323"/>
      <c r="AG70" s="323"/>
      <c r="AH70" s="308"/>
    </row>
    <row r="71" spans="1:34" ht="34.5" customHeight="1" x14ac:dyDescent="0.2">
      <c r="A71" s="107"/>
      <c r="B71" s="125"/>
      <c r="C71" s="125"/>
      <c r="D71" s="362" t="s">
        <v>270</v>
      </c>
      <c r="E71" s="363"/>
      <c r="F71" s="363"/>
      <c r="G71" s="363"/>
      <c r="H71" s="364"/>
      <c r="I71" s="312"/>
      <c r="J71" s="313"/>
      <c r="K71" s="102"/>
      <c r="L71" s="100" t="s">
        <v>260</v>
      </c>
      <c r="M71" s="101"/>
      <c r="N71" s="313"/>
      <c r="O71" s="315"/>
      <c r="P71" s="333"/>
      <c r="Q71" s="334"/>
      <c r="R71" s="334"/>
      <c r="S71" s="334"/>
      <c r="T71" s="334"/>
      <c r="U71" s="334"/>
      <c r="V71" s="335"/>
      <c r="W71" s="312"/>
      <c r="X71" s="313"/>
      <c r="Y71" s="96"/>
      <c r="Z71" s="100" t="s">
        <v>260</v>
      </c>
      <c r="AA71" s="98"/>
      <c r="AB71" s="312"/>
      <c r="AC71" s="318"/>
      <c r="AD71" s="339"/>
      <c r="AE71" s="321"/>
      <c r="AF71" s="324"/>
      <c r="AG71" s="324"/>
      <c r="AH71" s="309"/>
    </row>
    <row r="72" spans="1:34" ht="34.5" customHeight="1" x14ac:dyDescent="0.2">
      <c r="A72" s="355"/>
      <c r="B72" s="123"/>
      <c r="C72" s="117"/>
      <c r="D72" s="356" t="s">
        <v>301</v>
      </c>
      <c r="E72" s="357"/>
      <c r="F72" s="357"/>
      <c r="G72" s="357"/>
      <c r="H72" s="358"/>
      <c r="I72" s="91" t="str">
        <f>D65</f>
        <v>Ｅ</v>
      </c>
      <c r="J72" s="92" t="str">
        <f>X66</f>
        <v>③</v>
      </c>
      <c r="K72" s="336" t="str">
        <f>IF(I73="","",IF(I73&gt;N73,"○",IF(I73=N73,"△","●")))</f>
        <v/>
      </c>
      <c r="L72" s="336"/>
      <c r="M72" s="336"/>
      <c r="N72" s="93"/>
      <c r="O72" s="94"/>
      <c r="P72" s="91" t="str">
        <f>D65</f>
        <v>Ｅ</v>
      </c>
      <c r="Q72" s="92" t="str">
        <f>X69</f>
        <v>②</v>
      </c>
      <c r="R72" s="336" t="str">
        <f>IF(P73="","",IF(P73&gt;U73,"○",IF(P73=U73,"△","●")))</f>
        <v/>
      </c>
      <c r="S72" s="336"/>
      <c r="T72" s="336"/>
      <c r="U72" s="93"/>
      <c r="V72" s="94"/>
      <c r="W72" s="327"/>
      <c r="X72" s="328"/>
      <c r="Y72" s="328"/>
      <c r="Z72" s="328"/>
      <c r="AA72" s="328"/>
      <c r="AB72" s="328"/>
      <c r="AC72" s="341"/>
      <c r="AD72" s="337" t="str">
        <f>IF(Y62="","",AE72*3+AF72)</f>
        <v/>
      </c>
      <c r="AE72" s="319" t="str">
        <f>IF(Y62="","",COUNTIF(D62:M62:Y62,"○"))</f>
        <v/>
      </c>
      <c r="AF72" s="322" t="str">
        <f>IF(Y62="","",COUNTIF(C62:R62:Y62,"△"))</f>
        <v/>
      </c>
      <c r="AG72" s="322" t="str">
        <f>IF(Y62="","",COUNTIF(D62:M62:Y62,"●"))</f>
        <v/>
      </c>
      <c r="AH72" s="307" t="str">
        <f>IF(K56="","",RANK(AD72,AD66:AD77))</f>
        <v/>
      </c>
    </row>
    <row r="73" spans="1:34" ht="34.5" customHeight="1" x14ac:dyDescent="0.2">
      <c r="A73" s="355"/>
      <c r="B73" s="125"/>
      <c r="C73" s="125"/>
      <c r="D73" s="359"/>
      <c r="E73" s="360"/>
      <c r="F73" s="360"/>
      <c r="G73" s="360"/>
      <c r="H73" s="361"/>
      <c r="I73" s="310"/>
      <c r="J73" s="316"/>
      <c r="K73" s="96"/>
      <c r="L73" s="109" t="s">
        <v>260</v>
      </c>
      <c r="M73" s="98"/>
      <c r="N73" s="316"/>
      <c r="O73" s="314"/>
      <c r="P73" s="310"/>
      <c r="Q73" s="316"/>
      <c r="R73" s="96"/>
      <c r="S73" s="109" t="s">
        <v>260</v>
      </c>
      <c r="T73" s="98"/>
      <c r="U73" s="316"/>
      <c r="V73" s="314"/>
      <c r="W73" s="330"/>
      <c r="X73" s="331"/>
      <c r="Y73" s="331"/>
      <c r="Z73" s="331"/>
      <c r="AA73" s="331"/>
      <c r="AB73" s="331"/>
      <c r="AC73" s="342"/>
      <c r="AD73" s="338"/>
      <c r="AE73" s="320"/>
      <c r="AF73" s="323"/>
      <c r="AG73" s="323"/>
      <c r="AH73" s="308"/>
    </row>
    <row r="74" spans="1:34" ht="34.5" customHeight="1" thickBot="1" x14ac:dyDescent="0.25">
      <c r="A74" s="107"/>
      <c r="B74" s="125"/>
      <c r="C74" s="125"/>
      <c r="D74" s="365" t="s">
        <v>302</v>
      </c>
      <c r="E74" s="366"/>
      <c r="F74" s="366"/>
      <c r="G74" s="366"/>
      <c r="H74" s="367"/>
      <c r="I74" s="350"/>
      <c r="J74" s="351"/>
      <c r="K74" s="104"/>
      <c r="L74" s="105" t="s">
        <v>260</v>
      </c>
      <c r="M74" s="106"/>
      <c r="N74" s="351"/>
      <c r="O74" s="352"/>
      <c r="P74" s="350"/>
      <c r="Q74" s="351"/>
      <c r="R74" s="104"/>
      <c r="S74" s="105" t="s">
        <v>260</v>
      </c>
      <c r="T74" s="106"/>
      <c r="U74" s="351"/>
      <c r="V74" s="352"/>
      <c r="W74" s="343"/>
      <c r="X74" s="344"/>
      <c r="Y74" s="344"/>
      <c r="Z74" s="344"/>
      <c r="AA74" s="344"/>
      <c r="AB74" s="344"/>
      <c r="AC74" s="345"/>
      <c r="AD74" s="346"/>
      <c r="AE74" s="347"/>
      <c r="AF74" s="348"/>
      <c r="AG74" s="348"/>
      <c r="AH74" s="349"/>
    </row>
    <row r="75" spans="1:34" ht="34.5" customHeight="1" x14ac:dyDescent="0.2">
      <c r="A75" s="355"/>
      <c r="B75" s="123"/>
      <c r="C75" s="117"/>
      <c r="D75" s="124"/>
      <c r="E75" s="124"/>
      <c r="F75" s="124"/>
      <c r="G75" s="110"/>
      <c r="H75" s="110"/>
      <c r="I75" s="123"/>
      <c r="J75" s="117"/>
      <c r="K75" s="124"/>
      <c r="L75" s="124"/>
      <c r="M75" s="124"/>
      <c r="N75" s="110"/>
      <c r="O75" s="110"/>
      <c r="P75" s="123"/>
      <c r="Q75" s="117"/>
      <c r="R75" s="124"/>
      <c r="S75" s="124"/>
      <c r="T75" s="124"/>
      <c r="U75" s="110"/>
      <c r="V75" s="110"/>
      <c r="W75" s="122"/>
      <c r="X75" s="122"/>
      <c r="Y75" s="122"/>
      <c r="Z75" s="122"/>
      <c r="AA75" s="122"/>
      <c r="AB75" s="122"/>
      <c r="AC75" s="122"/>
      <c r="AD75" s="127"/>
      <c r="AE75" s="127"/>
      <c r="AF75" s="127"/>
      <c r="AG75" s="127"/>
      <c r="AH75" s="128"/>
    </row>
    <row r="76" spans="1:34" ht="34.5" customHeight="1" x14ac:dyDescent="0.2">
      <c r="A76" s="355"/>
      <c r="B76" s="123"/>
      <c r="C76" s="117"/>
      <c r="D76" s="124"/>
      <c r="E76" s="124"/>
      <c r="F76" s="124"/>
      <c r="G76" s="110"/>
      <c r="H76" s="110"/>
      <c r="I76" s="123"/>
      <c r="J76" s="117"/>
      <c r="K76" s="124"/>
      <c r="L76" s="124"/>
      <c r="M76" s="124"/>
      <c r="N76" s="110"/>
      <c r="O76" s="110"/>
      <c r="P76" s="123"/>
      <c r="Q76" s="117"/>
      <c r="R76" s="124"/>
      <c r="S76" s="124"/>
      <c r="T76" s="124"/>
      <c r="U76" s="110"/>
      <c r="V76" s="110"/>
      <c r="W76" s="122"/>
      <c r="X76" s="122"/>
      <c r="Y76" s="122"/>
      <c r="Z76" s="122"/>
      <c r="AA76" s="122"/>
      <c r="AB76" s="122"/>
      <c r="AC76" s="122"/>
      <c r="AD76" s="127"/>
      <c r="AE76" s="127"/>
      <c r="AF76" s="127"/>
      <c r="AG76" s="127"/>
      <c r="AH76" s="128"/>
    </row>
    <row r="77" spans="1:34" ht="34.5" customHeight="1" thickBot="1" x14ac:dyDescent="0.25">
      <c r="A77" s="355"/>
      <c r="B77" s="125"/>
      <c r="C77" s="125"/>
      <c r="D77" s="109"/>
      <c r="E77" s="109"/>
      <c r="F77" s="109"/>
      <c r="G77" s="125"/>
      <c r="H77" s="125"/>
      <c r="I77" s="125"/>
      <c r="J77" s="125"/>
      <c r="K77" s="109"/>
      <c r="L77" s="109"/>
      <c r="M77" s="109"/>
      <c r="N77" s="125"/>
      <c r="O77" s="125"/>
      <c r="P77" s="125"/>
      <c r="Q77" s="125"/>
      <c r="R77" s="109"/>
      <c r="S77" s="109"/>
      <c r="T77" s="109"/>
      <c r="U77" s="125"/>
      <c r="V77" s="125"/>
      <c r="W77" s="122"/>
      <c r="X77" s="122"/>
      <c r="Y77" s="122"/>
      <c r="Z77" s="122"/>
      <c r="AA77" s="122"/>
      <c r="AB77" s="122"/>
      <c r="AC77" s="122"/>
      <c r="AD77" s="127"/>
      <c r="AE77" s="127"/>
      <c r="AF77" s="127"/>
      <c r="AG77" s="127"/>
      <c r="AH77" s="128"/>
    </row>
    <row r="78" spans="1:34" ht="34.5" customHeight="1" x14ac:dyDescent="0.2">
      <c r="D78" s="354" t="s">
        <v>303</v>
      </c>
      <c r="E78" s="304"/>
      <c r="F78" s="304"/>
      <c r="G78" s="304"/>
      <c r="H78" s="305"/>
      <c r="I78" s="303" t="str">
        <f>D79</f>
        <v>石動</v>
      </c>
      <c r="J78" s="304"/>
      <c r="K78" s="304"/>
      <c r="L78" s="304"/>
      <c r="M78" s="304"/>
      <c r="N78" s="304"/>
      <c r="O78" s="305"/>
      <c r="P78" s="303" t="str">
        <f>D82</f>
        <v>水堀・沼宮内</v>
      </c>
      <c r="Q78" s="304"/>
      <c r="R78" s="304"/>
      <c r="S78" s="304"/>
      <c r="T78" s="304"/>
      <c r="U78" s="304"/>
      <c r="V78" s="305"/>
      <c r="W78" s="303" t="str">
        <f>D85</f>
        <v>伊万里</v>
      </c>
      <c r="X78" s="304"/>
      <c r="Y78" s="304"/>
      <c r="Z78" s="304"/>
      <c r="AA78" s="304"/>
      <c r="AB78" s="304"/>
      <c r="AC78" s="306"/>
      <c r="AD78" s="88" t="s">
        <v>251</v>
      </c>
      <c r="AE78" s="89" t="s">
        <v>252</v>
      </c>
      <c r="AF78" s="89" t="s">
        <v>253</v>
      </c>
      <c r="AG78" s="89" t="s">
        <v>254</v>
      </c>
      <c r="AH78" s="90" t="s">
        <v>255</v>
      </c>
    </row>
    <row r="79" spans="1:34" ht="34.5" customHeight="1" x14ac:dyDescent="0.2">
      <c r="D79" s="356" t="s">
        <v>304</v>
      </c>
      <c r="E79" s="357"/>
      <c r="F79" s="357"/>
      <c r="G79" s="357"/>
      <c r="H79" s="358"/>
      <c r="I79" s="327"/>
      <c r="J79" s="328"/>
      <c r="K79" s="328"/>
      <c r="L79" s="328"/>
      <c r="M79" s="328"/>
      <c r="N79" s="328"/>
      <c r="O79" s="329"/>
      <c r="P79" s="91" t="str">
        <f>D78</f>
        <v>Ｆ</v>
      </c>
      <c r="Q79" s="92" t="s">
        <v>257</v>
      </c>
      <c r="R79" s="336" t="str">
        <f>IF(P80="","",IF(P80&gt;U80,"○",IF(P80=U80,"△","●")))</f>
        <v/>
      </c>
      <c r="S79" s="336"/>
      <c r="T79" s="336"/>
      <c r="U79" s="93"/>
      <c r="V79" s="94"/>
      <c r="W79" s="91" t="str">
        <f>D78</f>
        <v>Ｆ</v>
      </c>
      <c r="X79" s="92" t="s">
        <v>291</v>
      </c>
      <c r="Y79" s="336" t="str">
        <f>IF(W80="","",IF(W80&gt;AB80,"○",IF(W80=AB80,"△","●")))</f>
        <v/>
      </c>
      <c r="Z79" s="336"/>
      <c r="AA79" s="336"/>
      <c r="AB79" s="93"/>
      <c r="AC79" s="95"/>
      <c r="AD79" s="337" t="str">
        <f>IF(K65="","",AE79*3+AF79)</f>
        <v/>
      </c>
      <c r="AE79" s="319" t="str">
        <f>IF(K65="","",COUNTIF(K65:R65:Y65,"○"))</f>
        <v/>
      </c>
      <c r="AF79" s="322" t="str">
        <f>IF(K65="","",COUNTIF(K65:R65:Y65,"△"))</f>
        <v/>
      </c>
      <c r="AG79" s="322" t="str">
        <f>IF(K65="","",COUNTIF(K65:R65:Y65,"●"))</f>
        <v/>
      </c>
      <c r="AH79" s="307" t="str">
        <f>IF(K65="","",RANK(AD79,AD79:AD89))</f>
        <v/>
      </c>
    </row>
    <row r="80" spans="1:34" ht="34.5" customHeight="1" x14ac:dyDescent="0.2">
      <c r="D80" s="359"/>
      <c r="E80" s="360"/>
      <c r="F80" s="360"/>
      <c r="G80" s="360"/>
      <c r="H80" s="361"/>
      <c r="I80" s="330"/>
      <c r="J80" s="331"/>
      <c r="K80" s="331"/>
      <c r="L80" s="331"/>
      <c r="M80" s="331"/>
      <c r="N80" s="331"/>
      <c r="O80" s="332"/>
      <c r="P80" s="310"/>
      <c r="Q80" s="311"/>
      <c r="R80" s="96"/>
      <c r="S80" s="97" t="s">
        <v>260</v>
      </c>
      <c r="T80" s="97"/>
      <c r="U80" s="310"/>
      <c r="V80" s="314"/>
      <c r="W80" s="310"/>
      <c r="X80" s="316"/>
      <c r="Y80" s="96"/>
      <c r="Z80" s="97" t="s">
        <v>260</v>
      </c>
      <c r="AA80" s="98"/>
      <c r="AB80" s="310"/>
      <c r="AC80" s="317"/>
      <c r="AD80" s="338"/>
      <c r="AE80" s="320"/>
      <c r="AF80" s="323"/>
      <c r="AG80" s="323"/>
      <c r="AH80" s="308"/>
    </row>
    <row r="81" spans="1:40" ht="34.5" customHeight="1" x14ac:dyDescent="0.2">
      <c r="D81" s="362" t="s">
        <v>286</v>
      </c>
      <c r="E81" s="363"/>
      <c r="F81" s="363"/>
      <c r="G81" s="363"/>
      <c r="H81" s="364"/>
      <c r="I81" s="333"/>
      <c r="J81" s="334"/>
      <c r="K81" s="334"/>
      <c r="L81" s="334"/>
      <c r="M81" s="334"/>
      <c r="N81" s="334"/>
      <c r="O81" s="335"/>
      <c r="P81" s="312"/>
      <c r="Q81" s="313"/>
      <c r="R81" s="96"/>
      <c r="S81" s="100" t="s">
        <v>260</v>
      </c>
      <c r="T81" s="100"/>
      <c r="U81" s="312"/>
      <c r="V81" s="315"/>
      <c r="W81" s="312"/>
      <c r="X81" s="313"/>
      <c r="Y81" s="96"/>
      <c r="Z81" s="100" t="s">
        <v>260</v>
      </c>
      <c r="AA81" s="101"/>
      <c r="AB81" s="312"/>
      <c r="AC81" s="318"/>
      <c r="AD81" s="339"/>
      <c r="AE81" s="321"/>
      <c r="AF81" s="324"/>
      <c r="AG81" s="324"/>
      <c r="AH81" s="309"/>
    </row>
    <row r="82" spans="1:40" ht="34.5" customHeight="1" x14ac:dyDescent="0.2">
      <c r="D82" s="356" t="s">
        <v>305</v>
      </c>
      <c r="E82" s="357"/>
      <c r="F82" s="357"/>
      <c r="G82" s="357"/>
      <c r="H82" s="358"/>
      <c r="I82" s="91" t="str">
        <f>D78</f>
        <v>Ｆ</v>
      </c>
      <c r="J82" s="92" t="str">
        <f>Q79</f>
        <v>①</v>
      </c>
      <c r="K82" s="336" t="str">
        <f>IF(I83="","",IF(I83&gt;N83,"○",IF(I83=N83,"△","●")))</f>
        <v/>
      </c>
      <c r="L82" s="336"/>
      <c r="M82" s="336"/>
      <c r="N82" s="93"/>
      <c r="O82" s="94"/>
      <c r="P82" s="327"/>
      <c r="Q82" s="328"/>
      <c r="R82" s="328"/>
      <c r="S82" s="328"/>
      <c r="T82" s="328"/>
      <c r="U82" s="328"/>
      <c r="V82" s="329"/>
      <c r="W82" s="91" t="str">
        <f>D78</f>
        <v>Ｆ</v>
      </c>
      <c r="X82" s="92" t="s">
        <v>294</v>
      </c>
      <c r="Y82" s="336" t="str">
        <f>IF(W83="","",IF(W83&gt;AB83,"○",IF(W83=AB83,"△","●")))</f>
        <v/>
      </c>
      <c r="Z82" s="336"/>
      <c r="AA82" s="336"/>
      <c r="AB82" s="93"/>
      <c r="AC82" s="95"/>
      <c r="AD82" s="337">
        <f>IF(D68="","",AE82*3+AF82)</f>
        <v>0</v>
      </c>
      <c r="AE82" s="319">
        <f>IF(D68="","",COUNTIF(D68:R68:Y68,"○"))</f>
        <v>0</v>
      </c>
      <c r="AF82" s="322">
        <f>IF(D68="","",COUNTIF(C68:R68:Y68,"△"))</f>
        <v>0</v>
      </c>
      <c r="AG82" s="322">
        <f>IF(D68="","",COUNTIF(D68:R68:Y68,"●"))</f>
        <v>0</v>
      </c>
      <c r="AH82" s="307" t="str">
        <f>IF(K65="","",RANK(AD82,AD79:AD89))</f>
        <v/>
      </c>
    </row>
    <row r="83" spans="1:40" ht="34.5" customHeight="1" x14ac:dyDescent="0.2">
      <c r="D83" s="359"/>
      <c r="E83" s="360"/>
      <c r="F83" s="360"/>
      <c r="G83" s="360"/>
      <c r="H83" s="361"/>
      <c r="I83" s="310"/>
      <c r="J83" s="311"/>
      <c r="K83" s="96"/>
      <c r="L83" s="97" t="s">
        <v>260</v>
      </c>
      <c r="M83" s="98"/>
      <c r="N83" s="311"/>
      <c r="O83" s="314"/>
      <c r="P83" s="330"/>
      <c r="Q83" s="331"/>
      <c r="R83" s="331"/>
      <c r="S83" s="331"/>
      <c r="T83" s="331"/>
      <c r="U83" s="331"/>
      <c r="V83" s="332"/>
      <c r="W83" s="310"/>
      <c r="X83" s="316"/>
      <c r="Y83" s="96"/>
      <c r="Z83" s="97" t="s">
        <v>260</v>
      </c>
      <c r="AA83" s="98"/>
      <c r="AB83" s="310"/>
      <c r="AC83" s="317"/>
      <c r="AD83" s="338"/>
      <c r="AE83" s="320"/>
      <c r="AF83" s="323"/>
      <c r="AG83" s="323"/>
      <c r="AH83" s="308"/>
    </row>
    <row r="84" spans="1:40" ht="34.5" customHeight="1" x14ac:dyDescent="0.2">
      <c r="D84" s="362" t="s">
        <v>306</v>
      </c>
      <c r="E84" s="363"/>
      <c r="F84" s="363"/>
      <c r="G84" s="363"/>
      <c r="H84" s="364"/>
      <c r="I84" s="312"/>
      <c r="J84" s="313"/>
      <c r="K84" s="102"/>
      <c r="L84" s="100" t="s">
        <v>260</v>
      </c>
      <c r="M84" s="101"/>
      <c r="N84" s="313"/>
      <c r="O84" s="315"/>
      <c r="P84" s="333"/>
      <c r="Q84" s="334"/>
      <c r="R84" s="334"/>
      <c r="S84" s="334"/>
      <c r="T84" s="334"/>
      <c r="U84" s="334"/>
      <c r="V84" s="335"/>
      <c r="W84" s="312"/>
      <c r="X84" s="313"/>
      <c r="Y84" s="96"/>
      <c r="Z84" s="100" t="s">
        <v>260</v>
      </c>
      <c r="AA84" s="98"/>
      <c r="AB84" s="312"/>
      <c r="AC84" s="318"/>
      <c r="AD84" s="339"/>
      <c r="AE84" s="321"/>
      <c r="AF84" s="324"/>
      <c r="AG84" s="324"/>
      <c r="AH84" s="309"/>
    </row>
    <row r="85" spans="1:40" ht="34.5" customHeight="1" x14ac:dyDescent="0.2">
      <c r="D85" s="356" t="s">
        <v>307</v>
      </c>
      <c r="E85" s="357"/>
      <c r="F85" s="357"/>
      <c r="G85" s="357"/>
      <c r="H85" s="358"/>
      <c r="I85" s="91" t="str">
        <f>D78</f>
        <v>Ｆ</v>
      </c>
      <c r="J85" s="92" t="str">
        <f>X79</f>
        <v>③</v>
      </c>
      <c r="K85" s="336" t="str">
        <f>IF(I86="","",IF(I86&gt;N86,"○",IF(I86=N86,"△","●")))</f>
        <v/>
      </c>
      <c r="L85" s="336"/>
      <c r="M85" s="336"/>
      <c r="N85" s="93"/>
      <c r="O85" s="94"/>
      <c r="P85" s="91" t="str">
        <f>D78</f>
        <v>Ｆ</v>
      </c>
      <c r="Q85" s="92" t="str">
        <f>X82</f>
        <v>②</v>
      </c>
      <c r="R85" s="336" t="str">
        <f>IF(P86="","",IF(P86&gt;U86,"○",IF(P86=U86,"△","●")))</f>
        <v/>
      </c>
      <c r="S85" s="336"/>
      <c r="T85" s="336"/>
      <c r="U85" s="93"/>
      <c r="V85" s="94"/>
      <c r="W85" s="327"/>
      <c r="X85" s="328"/>
      <c r="Y85" s="328"/>
      <c r="Z85" s="328"/>
      <c r="AA85" s="328"/>
      <c r="AB85" s="328"/>
      <c r="AC85" s="341"/>
      <c r="AD85" s="337" t="str">
        <f>IF(Y71="","",AE85*3+AF85)</f>
        <v/>
      </c>
      <c r="AE85" s="319" t="str">
        <f>IF(Y71="","",COUNTIF(D71:M71:Y71,"○"))</f>
        <v/>
      </c>
      <c r="AF85" s="322" t="str">
        <f>IF(Y71="","",COUNTIF(C71:R71:Y71,"△"))</f>
        <v/>
      </c>
      <c r="AG85" s="322" t="str">
        <f>IF(Y71="","",COUNTIF(D71:M71:Y71,"●"))</f>
        <v/>
      </c>
      <c r="AH85" s="307" t="str">
        <f>IF(K65="","",RANK(AD85,AD79:AD89))</f>
        <v/>
      </c>
    </row>
    <row r="86" spans="1:40" ht="34.5" customHeight="1" x14ac:dyDescent="0.2">
      <c r="D86" s="359"/>
      <c r="E86" s="360"/>
      <c r="F86" s="360"/>
      <c r="G86" s="360"/>
      <c r="H86" s="361"/>
      <c r="I86" s="310"/>
      <c r="J86" s="316"/>
      <c r="K86" s="96"/>
      <c r="L86" s="109" t="s">
        <v>260</v>
      </c>
      <c r="M86" s="98"/>
      <c r="N86" s="316"/>
      <c r="O86" s="314"/>
      <c r="P86" s="310"/>
      <c r="Q86" s="316"/>
      <c r="R86" s="96"/>
      <c r="S86" s="109" t="s">
        <v>260</v>
      </c>
      <c r="T86" s="98"/>
      <c r="U86" s="316"/>
      <c r="V86" s="314"/>
      <c r="W86" s="330"/>
      <c r="X86" s="331"/>
      <c r="Y86" s="331"/>
      <c r="Z86" s="331"/>
      <c r="AA86" s="331"/>
      <c r="AB86" s="331"/>
      <c r="AC86" s="342"/>
      <c r="AD86" s="338"/>
      <c r="AE86" s="320"/>
      <c r="AF86" s="323"/>
      <c r="AG86" s="323"/>
      <c r="AH86" s="308"/>
    </row>
    <row r="87" spans="1:40" ht="34.5" customHeight="1" thickBot="1" x14ac:dyDescent="0.25">
      <c r="D87" s="365" t="s">
        <v>268</v>
      </c>
      <c r="E87" s="366"/>
      <c r="F87" s="366"/>
      <c r="G87" s="366"/>
      <c r="H87" s="367"/>
      <c r="I87" s="350"/>
      <c r="J87" s="351"/>
      <c r="K87" s="104"/>
      <c r="L87" s="105" t="s">
        <v>260</v>
      </c>
      <c r="M87" s="106"/>
      <c r="N87" s="351"/>
      <c r="O87" s="352"/>
      <c r="P87" s="350"/>
      <c r="Q87" s="351"/>
      <c r="R87" s="104"/>
      <c r="S87" s="105" t="s">
        <v>260</v>
      </c>
      <c r="T87" s="106"/>
      <c r="U87" s="351"/>
      <c r="V87" s="352"/>
      <c r="W87" s="343"/>
      <c r="X87" s="344"/>
      <c r="Y87" s="344"/>
      <c r="Z87" s="344"/>
      <c r="AA87" s="344"/>
      <c r="AB87" s="344"/>
      <c r="AC87" s="345"/>
      <c r="AD87" s="346"/>
      <c r="AE87" s="347"/>
      <c r="AF87" s="348"/>
      <c r="AG87" s="348"/>
      <c r="AH87" s="349"/>
    </row>
    <row r="88" spans="1:40" ht="34.5" customHeight="1" x14ac:dyDescent="0.2">
      <c r="A88" s="121"/>
      <c r="B88" s="123"/>
      <c r="C88" s="117"/>
      <c r="D88" s="130"/>
      <c r="E88" s="130"/>
      <c r="F88" s="130"/>
      <c r="G88" s="110"/>
      <c r="H88" s="110"/>
      <c r="I88" s="123"/>
      <c r="J88" s="117"/>
      <c r="K88" s="130"/>
      <c r="L88" s="130"/>
      <c r="M88" s="130"/>
      <c r="N88" s="110"/>
      <c r="O88" s="110"/>
      <c r="P88" s="123"/>
      <c r="Q88" s="117"/>
      <c r="R88" s="130"/>
      <c r="S88" s="130"/>
      <c r="T88" s="130"/>
      <c r="U88" s="110"/>
      <c r="V88" s="110"/>
      <c r="W88" s="131"/>
      <c r="X88" s="131"/>
      <c r="Y88" s="131"/>
      <c r="Z88" s="131"/>
      <c r="AA88" s="131"/>
      <c r="AB88" s="131"/>
      <c r="AC88" s="131"/>
      <c r="AD88" s="132"/>
      <c r="AE88" s="132"/>
      <c r="AF88" s="132"/>
      <c r="AG88" s="132"/>
      <c r="AH88" s="133"/>
    </row>
    <row r="89" spans="1:40" ht="34.5" customHeight="1" x14ac:dyDescent="0.2">
      <c r="A89" s="134" t="s">
        <v>308</v>
      </c>
      <c r="B89" s="86" t="s">
        <v>309</v>
      </c>
      <c r="C89" s="125"/>
      <c r="D89" s="109"/>
      <c r="E89" s="109"/>
      <c r="F89" s="109"/>
      <c r="G89" s="125"/>
      <c r="H89" s="125"/>
      <c r="I89" s="125"/>
      <c r="J89" s="125"/>
      <c r="K89" s="109"/>
      <c r="L89" s="109"/>
      <c r="M89" s="109"/>
      <c r="N89" s="125"/>
      <c r="O89" s="125"/>
      <c r="P89" s="125"/>
      <c r="Q89" s="125"/>
      <c r="R89" s="109"/>
      <c r="S89" s="109"/>
      <c r="T89" s="109"/>
      <c r="U89" s="125"/>
      <c r="V89" s="125"/>
      <c r="W89" s="122"/>
      <c r="X89" s="122"/>
      <c r="Y89" s="122"/>
      <c r="Z89" s="122"/>
      <c r="AA89" s="122"/>
      <c r="AB89" s="122"/>
      <c r="AC89" s="122"/>
      <c r="AD89" s="127"/>
      <c r="AE89" s="127"/>
      <c r="AF89" s="127"/>
      <c r="AG89" s="127"/>
      <c r="AH89" s="128"/>
    </row>
    <row r="90" spans="1:40" ht="34.5" customHeight="1" x14ac:dyDescent="0.2">
      <c r="A90" s="129"/>
    </row>
    <row r="91" spans="1:40" ht="34.5" customHeight="1" x14ac:dyDescent="0.2">
      <c r="A91" s="129"/>
    </row>
    <row r="92" spans="1:40" ht="34.5" customHeight="1" x14ac:dyDescent="0.2">
      <c r="A92" s="79" t="s">
        <v>244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80"/>
      <c r="AE92" s="79"/>
      <c r="AF92" s="79"/>
      <c r="AG92" s="79"/>
      <c r="AH92" s="79"/>
      <c r="AI92" s="79"/>
      <c r="AJ92" s="79"/>
      <c r="AK92" s="79"/>
      <c r="AL92" s="79"/>
      <c r="AM92" s="79"/>
      <c r="AN92" s="79"/>
    </row>
    <row r="93" spans="1:40" ht="34.5" customHeight="1" x14ac:dyDescent="0.2">
      <c r="A93" s="79" t="s">
        <v>310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82" t="s">
        <v>246</v>
      </c>
      <c r="U93" s="79"/>
      <c r="V93" s="79"/>
      <c r="W93" s="301" t="s">
        <v>247</v>
      </c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83"/>
      <c r="AJ93" s="83"/>
      <c r="AK93" s="83"/>
      <c r="AL93" s="83"/>
      <c r="AM93" s="83"/>
      <c r="AN93" s="83"/>
    </row>
    <row r="94" spans="1:40" ht="34.5" customHeight="1" thickBot="1" x14ac:dyDescent="0.25">
      <c r="A94" s="84"/>
      <c r="B94" s="84"/>
      <c r="C94" s="84"/>
      <c r="D94" s="84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86" t="s">
        <v>248</v>
      </c>
      <c r="U94" s="125"/>
      <c r="V94" s="125"/>
      <c r="W94" s="302" t="s">
        <v>249</v>
      </c>
      <c r="X94" s="302"/>
      <c r="Y94" s="302"/>
      <c r="Z94" s="302"/>
      <c r="AA94" s="302"/>
      <c r="AB94" s="302"/>
      <c r="AC94" s="302"/>
      <c r="AD94" s="302"/>
      <c r="AE94" s="302"/>
      <c r="AF94" s="302"/>
      <c r="AG94" s="302"/>
      <c r="AH94" s="302"/>
      <c r="AI94" s="83"/>
      <c r="AJ94" s="83"/>
      <c r="AK94" s="83"/>
      <c r="AL94" s="83"/>
      <c r="AM94" s="83"/>
      <c r="AN94" s="83"/>
    </row>
    <row r="95" spans="1:40" ht="34.5" customHeight="1" x14ac:dyDescent="0.2">
      <c r="A95" s="87" t="s">
        <v>311</v>
      </c>
      <c r="B95" s="303" t="str">
        <f>A96</f>
        <v>鳥取</v>
      </c>
      <c r="C95" s="304"/>
      <c r="D95" s="304"/>
      <c r="E95" s="304"/>
      <c r="F95" s="304"/>
      <c r="G95" s="304"/>
      <c r="H95" s="305"/>
      <c r="I95" s="303" t="str">
        <f>A99</f>
        <v>糸生</v>
      </c>
      <c r="J95" s="304"/>
      <c r="K95" s="304"/>
      <c r="L95" s="304"/>
      <c r="M95" s="304"/>
      <c r="N95" s="304"/>
      <c r="O95" s="305"/>
      <c r="P95" s="303" t="str">
        <f>A102</f>
        <v>水堀・沼宮内</v>
      </c>
      <c r="Q95" s="304"/>
      <c r="R95" s="304"/>
      <c r="S95" s="304"/>
      <c r="T95" s="304"/>
      <c r="U95" s="304"/>
      <c r="V95" s="305"/>
      <c r="W95" s="303" t="str">
        <f>A105</f>
        <v>広島</v>
      </c>
      <c r="X95" s="304"/>
      <c r="Y95" s="304"/>
      <c r="Z95" s="304"/>
      <c r="AA95" s="304"/>
      <c r="AB95" s="304"/>
      <c r="AC95" s="306"/>
      <c r="AD95" s="88" t="s">
        <v>251</v>
      </c>
      <c r="AE95" s="89" t="s">
        <v>252</v>
      </c>
      <c r="AF95" s="89" t="s">
        <v>253</v>
      </c>
      <c r="AG95" s="89" t="s">
        <v>254</v>
      </c>
      <c r="AH95" s="90" t="s">
        <v>255</v>
      </c>
    </row>
    <row r="96" spans="1:40" ht="34.5" customHeight="1" x14ac:dyDescent="0.2">
      <c r="A96" s="325" t="s">
        <v>281</v>
      </c>
      <c r="B96" s="327"/>
      <c r="C96" s="328"/>
      <c r="D96" s="328"/>
      <c r="E96" s="328"/>
      <c r="F96" s="328"/>
      <c r="G96" s="328"/>
      <c r="H96" s="329"/>
      <c r="I96" s="135" t="str">
        <f>A95</f>
        <v>ａ</v>
      </c>
      <c r="J96" s="93" t="s">
        <v>257</v>
      </c>
      <c r="K96" s="336" t="str">
        <f>IF(I97="","",IF(I97&gt;N97,"○",IF(I97=N97,"△","●")))</f>
        <v/>
      </c>
      <c r="L96" s="336"/>
      <c r="M96" s="336"/>
      <c r="N96" s="93"/>
      <c r="O96" s="94"/>
      <c r="P96" s="135" t="str">
        <f>A95</f>
        <v>ａ</v>
      </c>
      <c r="Q96" s="93" t="s">
        <v>273</v>
      </c>
      <c r="R96" s="336" t="str">
        <f>IF(P97="","",IF(P97&gt;U97,"○",IF(P97=U97,"△","●")))</f>
        <v/>
      </c>
      <c r="S96" s="336"/>
      <c r="T96" s="336"/>
      <c r="U96" s="93"/>
      <c r="V96" s="94"/>
      <c r="W96" s="135" t="str">
        <f>A95</f>
        <v>ａ</v>
      </c>
      <c r="X96" s="92" t="s">
        <v>259</v>
      </c>
      <c r="Y96" s="336" t="str">
        <f>IF(W97="","",IF(W97&gt;AB97,"○",IF(W97=AB97,"△","●")))</f>
        <v/>
      </c>
      <c r="Z96" s="336"/>
      <c r="AA96" s="336"/>
      <c r="AB96" s="93"/>
      <c r="AC96" s="95"/>
      <c r="AD96" s="337" t="str">
        <f>IF(K96="","",AE96*3+AF96)</f>
        <v/>
      </c>
      <c r="AE96" s="319" t="str">
        <f>IF(K96="","",COUNTIF(K96:R96:Y96,"○"))</f>
        <v/>
      </c>
      <c r="AF96" s="322" t="str">
        <f>IF(K96="","",COUNTIF(K96:R96:Y96,"△"))</f>
        <v/>
      </c>
      <c r="AG96" s="322" t="str">
        <f>IF(K96="","",COUNTIF(K96:R96:Y96,"●"))</f>
        <v/>
      </c>
      <c r="AH96" s="307" t="str">
        <f>IF(K96="","",RANK(AD96,AD96:AD107))</f>
        <v/>
      </c>
    </row>
    <row r="97" spans="1:34" ht="34.5" customHeight="1" x14ac:dyDescent="0.2">
      <c r="A97" s="326"/>
      <c r="B97" s="330"/>
      <c r="C97" s="331"/>
      <c r="D97" s="331"/>
      <c r="E97" s="331"/>
      <c r="F97" s="331"/>
      <c r="G97" s="331"/>
      <c r="H97" s="332"/>
      <c r="I97" s="368"/>
      <c r="J97" s="340"/>
      <c r="K97" s="96"/>
      <c r="L97" s="97" t="s">
        <v>260</v>
      </c>
      <c r="M97" s="98"/>
      <c r="N97" s="310"/>
      <c r="O97" s="314"/>
      <c r="P97" s="310"/>
      <c r="Q97" s="314"/>
      <c r="R97" s="96"/>
      <c r="S97" s="97" t="s">
        <v>260</v>
      </c>
      <c r="T97" s="97"/>
      <c r="U97" s="310"/>
      <c r="V97" s="314"/>
      <c r="W97" s="310"/>
      <c r="X97" s="316"/>
      <c r="Y97" s="96"/>
      <c r="Z97" s="97" t="s">
        <v>260</v>
      </c>
      <c r="AA97" s="98"/>
      <c r="AB97" s="310"/>
      <c r="AC97" s="317"/>
      <c r="AD97" s="338"/>
      <c r="AE97" s="320"/>
      <c r="AF97" s="323"/>
      <c r="AG97" s="323"/>
      <c r="AH97" s="308"/>
    </row>
    <row r="98" spans="1:34" ht="34.5" customHeight="1" x14ac:dyDescent="0.2">
      <c r="A98" s="99" t="s">
        <v>282</v>
      </c>
      <c r="B98" s="333"/>
      <c r="C98" s="334"/>
      <c r="D98" s="334"/>
      <c r="E98" s="334"/>
      <c r="F98" s="334"/>
      <c r="G98" s="334"/>
      <c r="H98" s="335"/>
      <c r="I98" s="369"/>
      <c r="J98" s="370"/>
      <c r="K98" s="96"/>
      <c r="L98" s="100" t="s">
        <v>260</v>
      </c>
      <c r="M98" s="101"/>
      <c r="N98" s="312"/>
      <c r="O98" s="315"/>
      <c r="P98" s="312"/>
      <c r="Q98" s="315"/>
      <c r="R98" s="96"/>
      <c r="S98" s="100" t="s">
        <v>260</v>
      </c>
      <c r="T98" s="100"/>
      <c r="U98" s="312"/>
      <c r="V98" s="315"/>
      <c r="W98" s="312"/>
      <c r="X98" s="313"/>
      <c r="Y98" s="96"/>
      <c r="Z98" s="100" t="s">
        <v>260</v>
      </c>
      <c r="AA98" s="101"/>
      <c r="AB98" s="312"/>
      <c r="AC98" s="318"/>
      <c r="AD98" s="339"/>
      <c r="AE98" s="321"/>
      <c r="AF98" s="324"/>
      <c r="AG98" s="324"/>
      <c r="AH98" s="309"/>
    </row>
    <row r="99" spans="1:34" ht="34.5" customHeight="1" x14ac:dyDescent="0.2">
      <c r="A99" s="325" t="s">
        <v>312</v>
      </c>
      <c r="B99" s="91" t="str">
        <f>A95</f>
        <v>ａ</v>
      </c>
      <c r="C99" s="92" t="str">
        <f>J96</f>
        <v>①</v>
      </c>
      <c r="D99" s="336" t="str">
        <f>IF(B100="","",IF(B100&gt;G100,"○",IF(B100=G100,"△","●")))</f>
        <v/>
      </c>
      <c r="E99" s="336"/>
      <c r="F99" s="336"/>
      <c r="G99" s="93"/>
      <c r="H99" s="94"/>
      <c r="I99" s="327"/>
      <c r="J99" s="328"/>
      <c r="K99" s="328"/>
      <c r="L99" s="328"/>
      <c r="M99" s="328"/>
      <c r="N99" s="328"/>
      <c r="O99" s="329"/>
      <c r="P99" s="135" t="str">
        <f>A95</f>
        <v>ａ</v>
      </c>
      <c r="Q99" s="93" t="s">
        <v>263</v>
      </c>
      <c r="R99" s="336" t="str">
        <f>IF(P100="","",IF(P100&gt;U100,"○",IF(P100=U100,"△","●")))</f>
        <v/>
      </c>
      <c r="S99" s="336"/>
      <c r="T99" s="336"/>
      <c r="U99" s="93"/>
      <c r="V99" s="94"/>
      <c r="W99" s="135" t="str">
        <f>A95</f>
        <v>ａ</v>
      </c>
      <c r="X99" s="93" t="s">
        <v>264</v>
      </c>
      <c r="Y99" s="336" t="str">
        <f>IF(W100="","",IF(W100&gt;AB100,"○",IF(W100=AB100,"△","●")))</f>
        <v/>
      </c>
      <c r="Z99" s="336"/>
      <c r="AA99" s="336"/>
      <c r="AB99" s="93"/>
      <c r="AC99" s="95"/>
      <c r="AD99" s="337" t="str">
        <f>IF(D99="","",AE99*3+AF99)</f>
        <v/>
      </c>
      <c r="AE99" s="319" t="str">
        <f>IF(D99="","",COUNTIF(D99:R99:Y99,"○"))</f>
        <v/>
      </c>
      <c r="AF99" s="322" t="str">
        <f>IF(D99="","",COUNTIF(C99:R99:Y99,"△"))</f>
        <v/>
      </c>
      <c r="AG99" s="322" t="str">
        <f>IF(D99="","",COUNTIF(D99:R99:Y99,"●"))</f>
        <v/>
      </c>
      <c r="AH99" s="307" t="str">
        <f>IF(K96="","",RANK(AD99,AD96:AD107))</f>
        <v/>
      </c>
    </row>
    <row r="100" spans="1:34" ht="34.5" customHeight="1" x14ac:dyDescent="0.2">
      <c r="A100" s="326"/>
      <c r="B100" s="368"/>
      <c r="C100" s="340"/>
      <c r="D100" s="96"/>
      <c r="E100" s="97" t="s">
        <v>260</v>
      </c>
      <c r="F100" s="98"/>
      <c r="G100" s="340"/>
      <c r="H100" s="371"/>
      <c r="I100" s="330"/>
      <c r="J100" s="331"/>
      <c r="K100" s="331"/>
      <c r="L100" s="331"/>
      <c r="M100" s="331"/>
      <c r="N100" s="331"/>
      <c r="O100" s="332"/>
      <c r="P100" s="368"/>
      <c r="Q100" s="371"/>
      <c r="R100" s="96"/>
      <c r="S100" s="97" t="s">
        <v>260</v>
      </c>
      <c r="T100" s="98"/>
      <c r="U100" s="310"/>
      <c r="V100" s="314"/>
      <c r="W100" s="310"/>
      <c r="X100" s="314"/>
      <c r="Y100" s="96"/>
      <c r="Z100" s="97" t="s">
        <v>260</v>
      </c>
      <c r="AA100" s="98"/>
      <c r="AB100" s="368"/>
      <c r="AC100" s="373"/>
      <c r="AD100" s="338"/>
      <c r="AE100" s="320"/>
      <c r="AF100" s="323"/>
      <c r="AG100" s="323"/>
      <c r="AH100" s="308"/>
    </row>
    <row r="101" spans="1:34" ht="34.5" customHeight="1" x14ac:dyDescent="0.2">
      <c r="A101" s="99" t="s">
        <v>292</v>
      </c>
      <c r="B101" s="369"/>
      <c r="C101" s="370"/>
      <c r="D101" s="96"/>
      <c r="E101" s="100" t="s">
        <v>260</v>
      </c>
      <c r="F101" s="101"/>
      <c r="G101" s="370"/>
      <c r="H101" s="372"/>
      <c r="I101" s="333"/>
      <c r="J101" s="334"/>
      <c r="K101" s="334"/>
      <c r="L101" s="334"/>
      <c r="M101" s="334"/>
      <c r="N101" s="334"/>
      <c r="O101" s="335"/>
      <c r="P101" s="369"/>
      <c r="Q101" s="372"/>
      <c r="R101" s="102"/>
      <c r="S101" s="100" t="s">
        <v>260</v>
      </c>
      <c r="T101" s="101"/>
      <c r="U101" s="312"/>
      <c r="V101" s="315"/>
      <c r="W101" s="312"/>
      <c r="X101" s="315"/>
      <c r="Y101" s="96"/>
      <c r="Z101" s="100" t="s">
        <v>260</v>
      </c>
      <c r="AA101" s="101"/>
      <c r="AB101" s="369"/>
      <c r="AC101" s="374"/>
      <c r="AD101" s="339"/>
      <c r="AE101" s="321"/>
      <c r="AF101" s="324"/>
      <c r="AG101" s="324"/>
      <c r="AH101" s="309"/>
    </row>
    <row r="102" spans="1:34" ht="34.5" customHeight="1" x14ac:dyDescent="0.2">
      <c r="A102" s="325" t="s">
        <v>305</v>
      </c>
      <c r="B102" s="135" t="str">
        <f>A95</f>
        <v>ａ</v>
      </c>
      <c r="C102" s="93" t="str">
        <f>Q96</f>
        <v>⑤</v>
      </c>
      <c r="D102" s="336" t="str">
        <f>IF(B103="","",IF(B103&gt;G103,"○",IF(B103=G103,"△","●")))</f>
        <v/>
      </c>
      <c r="E102" s="336"/>
      <c r="F102" s="336"/>
      <c r="G102" s="93"/>
      <c r="H102" s="94"/>
      <c r="I102" s="135" t="str">
        <f>A95</f>
        <v>ａ</v>
      </c>
      <c r="J102" s="93" t="str">
        <f>Q99</f>
        <v>③</v>
      </c>
      <c r="K102" s="336" t="str">
        <f>IF(I103="","",IF(I103&gt;N103,"○",IF(I103=N103,"△","●")))</f>
        <v/>
      </c>
      <c r="L102" s="336"/>
      <c r="M102" s="336"/>
      <c r="N102" s="93"/>
      <c r="O102" s="94"/>
      <c r="P102" s="327"/>
      <c r="Q102" s="328"/>
      <c r="R102" s="328"/>
      <c r="S102" s="328"/>
      <c r="T102" s="328"/>
      <c r="U102" s="328"/>
      <c r="V102" s="329"/>
      <c r="W102" s="135" t="str">
        <f>A95</f>
        <v>ａ</v>
      </c>
      <c r="X102" s="93" t="s">
        <v>267</v>
      </c>
      <c r="Y102" s="336" t="str">
        <f>IF(W103="","",IF(W103&gt;AB103,"○",IF(W103=AB103,"△","●")))</f>
        <v/>
      </c>
      <c r="Z102" s="336"/>
      <c r="AA102" s="336"/>
      <c r="AB102" s="93"/>
      <c r="AC102" s="95"/>
      <c r="AD102" s="337" t="str">
        <f>IF(Y102="","",AE102*3+AF102)</f>
        <v/>
      </c>
      <c r="AE102" s="319" t="str">
        <f>IF(Y102="","",COUNTIF(D102:M102:Y102,"○"))</f>
        <v/>
      </c>
      <c r="AF102" s="322" t="str">
        <f>IF(Y102="","",COUNTIF(C102:R102:Y102,"△"))</f>
        <v/>
      </c>
      <c r="AG102" s="322" t="str">
        <f>IF(Y102="","",COUNTIF(D102:M102:Y102,"●"))</f>
        <v/>
      </c>
      <c r="AH102" s="307" t="str">
        <f>IF(K96="","",RANK(AD102,AD96:AD107))</f>
        <v/>
      </c>
    </row>
    <row r="103" spans="1:34" ht="34.5" customHeight="1" x14ac:dyDescent="0.2">
      <c r="A103" s="326"/>
      <c r="B103" s="368"/>
      <c r="C103" s="340"/>
      <c r="D103" s="96"/>
      <c r="E103" s="97" t="s">
        <v>260</v>
      </c>
      <c r="F103" s="98"/>
      <c r="G103" s="340"/>
      <c r="H103" s="371"/>
      <c r="I103" s="368"/>
      <c r="J103" s="340"/>
      <c r="K103" s="96"/>
      <c r="L103" s="97" t="s">
        <v>260</v>
      </c>
      <c r="M103" s="98"/>
      <c r="N103" s="340"/>
      <c r="O103" s="371"/>
      <c r="P103" s="330"/>
      <c r="Q103" s="331"/>
      <c r="R103" s="331"/>
      <c r="S103" s="331"/>
      <c r="T103" s="331"/>
      <c r="U103" s="331"/>
      <c r="V103" s="332"/>
      <c r="W103" s="368"/>
      <c r="X103" s="353"/>
      <c r="Y103" s="96"/>
      <c r="Z103" s="97" t="s">
        <v>260</v>
      </c>
      <c r="AA103" s="98"/>
      <c r="AB103" s="368"/>
      <c r="AC103" s="373"/>
      <c r="AD103" s="338"/>
      <c r="AE103" s="320"/>
      <c r="AF103" s="323"/>
      <c r="AG103" s="323"/>
      <c r="AH103" s="308"/>
    </row>
    <row r="104" spans="1:34" ht="34.5" customHeight="1" x14ac:dyDescent="0.2">
      <c r="A104" s="99" t="s">
        <v>306</v>
      </c>
      <c r="B104" s="369"/>
      <c r="C104" s="370"/>
      <c r="D104" s="96"/>
      <c r="E104" s="100" t="s">
        <v>260</v>
      </c>
      <c r="F104" s="101"/>
      <c r="G104" s="370"/>
      <c r="H104" s="372"/>
      <c r="I104" s="369"/>
      <c r="J104" s="370"/>
      <c r="K104" s="96"/>
      <c r="L104" s="100" t="s">
        <v>260</v>
      </c>
      <c r="M104" s="101"/>
      <c r="N104" s="370"/>
      <c r="O104" s="372"/>
      <c r="P104" s="333"/>
      <c r="Q104" s="334"/>
      <c r="R104" s="334"/>
      <c r="S104" s="334"/>
      <c r="T104" s="334"/>
      <c r="U104" s="334"/>
      <c r="V104" s="335"/>
      <c r="W104" s="369"/>
      <c r="X104" s="370"/>
      <c r="Y104" s="96"/>
      <c r="Z104" s="100" t="s">
        <v>260</v>
      </c>
      <c r="AA104" s="101"/>
      <c r="AB104" s="369"/>
      <c r="AC104" s="374"/>
      <c r="AD104" s="339"/>
      <c r="AE104" s="321"/>
      <c r="AF104" s="324"/>
      <c r="AG104" s="324"/>
      <c r="AH104" s="309"/>
    </row>
    <row r="105" spans="1:34" ht="34.5" customHeight="1" x14ac:dyDescent="0.2">
      <c r="A105" s="325" t="s">
        <v>277</v>
      </c>
      <c r="B105" s="135" t="str">
        <f>A95</f>
        <v>ａ</v>
      </c>
      <c r="C105" s="93" t="str">
        <f>X96</f>
        <v>④</v>
      </c>
      <c r="D105" s="336" t="str">
        <f>IF(B106="","",IF(B106&gt;G106,"○",IF(B106=G106,"△","●")))</f>
        <v/>
      </c>
      <c r="E105" s="336"/>
      <c r="F105" s="336"/>
      <c r="G105" s="93"/>
      <c r="H105" s="94"/>
      <c r="I105" s="135" t="str">
        <f>A95</f>
        <v>ａ</v>
      </c>
      <c r="J105" s="93" t="str">
        <f>X99</f>
        <v>⑥</v>
      </c>
      <c r="K105" s="336" t="str">
        <f>IF(I106="","",IF(I106&gt;N106,"○",IF(I106=N106,"△","●")))</f>
        <v/>
      </c>
      <c r="L105" s="336"/>
      <c r="M105" s="336"/>
      <c r="N105" s="93"/>
      <c r="O105" s="94"/>
      <c r="P105" s="135" t="str">
        <f>A95</f>
        <v>ａ</v>
      </c>
      <c r="Q105" s="93" t="str">
        <f>X102</f>
        <v>②</v>
      </c>
      <c r="R105" s="336" t="str">
        <f>IF(P106="","",IF(P106&gt;U106,"○",IF(P106=U106,"△","●")))</f>
        <v/>
      </c>
      <c r="S105" s="336"/>
      <c r="T105" s="336"/>
      <c r="U105" s="93"/>
      <c r="V105" s="94"/>
      <c r="W105" s="327"/>
      <c r="X105" s="328"/>
      <c r="Y105" s="328"/>
      <c r="Z105" s="328"/>
      <c r="AA105" s="328"/>
      <c r="AB105" s="328"/>
      <c r="AC105" s="341"/>
      <c r="AD105" s="337" t="str">
        <f>IF(R105="","",AE105*3+AF105)</f>
        <v/>
      </c>
      <c r="AE105" s="319" t="str">
        <f>IF(R105="","",COUNTIF(D105:M105:R105,"○"))</f>
        <v/>
      </c>
      <c r="AF105" s="322" t="str">
        <f>IF(R105="","",COUNTIF(C105:T105,"△"))</f>
        <v/>
      </c>
      <c r="AG105" s="322" t="str">
        <f>IF(R105="","",COUNTIF(D105:T105,"●"))</f>
        <v/>
      </c>
      <c r="AH105" s="307" t="str">
        <f>IF(K96="","",RANK(AD105,AD96:AD107))</f>
        <v/>
      </c>
    </row>
    <row r="106" spans="1:34" ht="34.5" customHeight="1" x14ac:dyDescent="0.2">
      <c r="A106" s="326"/>
      <c r="B106" s="368"/>
      <c r="C106" s="340"/>
      <c r="D106" s="96"/>
      <c r="E106" s="109" t="s">
        <v>260</v>
      </c>
      <c r="F106" s="98"/>
      <c r="G106" s="316"/>
      <c r="H106" s="314"/>
      <c r="I106" s="310"/>
      <c r="J106" s="316"/>
      <c r="K106" s="96"/>
      <c r="L106" s="109" t="s">
        <v>260</v>
      </c>
      <c r="M106" s="98"/>
      <c r="N106" s="316"/>
      <c r="O106" s="314"/>
      <c r="P106" s="310"/>
      <c r="Q106" s="316"/>
      <c r="R106" s="96"/>
      <c r="S106" s="109" t="s">
        <v>260</v>
      </c>
      <c r="T106" s="98"/>
      <c r="U106" s="340"/>
      <c r="V106" s="371"/>
      <c r="W106" s="330"/>
      <c r="X106" s="331"/>
      <c r="Y106" s="331"/>
      <c r="Z106" s="331"/>
      <c r="AA106" s="331"/>
      <c r="AB106" s="331"/>
      <c r="AC106" s="342"/>
      <c r="AD106" s="338"/>
      <c r="AE106" s="320"/>
      <c r="AF106" s="323"/>
      <c r="AG106" s="323"/>
      <c r="AH106" s="308"/>
    </row>
    <row r="107" spans="1:34" ht="34.5" customHeight="1" thickBot="1" x14ac:dyDescent="0.25">
      <c r="A107" s="103" t="s">
        <v>278</v>
      </c>
      <c r="B107" s="375"/>
      <c r="C107" s="376"/>
      <c r="D107" s="104"/>
      <c r="E107" s="105" t="s">
        <v>260</v>
      </c>
      <c r="F107" s="106"/>
      <c r="G107" s="351"/>
      <c r="H107" s="352"/>
      <c r="I107" s="350"/>
      <c r="J107" s="351"/>
      <c r="K107" s="104"/>
      <c r="L107" s="105" t="s">
        <v>260</v>
      </c>
      <c r="M107" s="106"/>
      <c r="N107" s="351"/>
      <c r="O107" s="352"/>
      <c r="P107" s="350"/>
      <c r="Q107" s="351"/>
      <c r="R107" s="104"/>
      <c r="S107" s="105" t="s">
        <v>260</v>
      </c>
      <c r="T107" s="106"/>
      <c r="U107" s="376"/>
      <c r="V107" s="377"/>
      <c r="W107" s="343"/>
      <c r="X107" s="344"/>
      <c r="Y107" s="344"/>
      <c r="Z107" s="344"/>
      <c r="AA107" s="344"/>
      <c r="AB107" s="344"/>
      <c r="AC107" s="345"/>
      <c r="AD107" s="346"/>
      <c r="AE107" s="347"/>
      <c r="AF107" s="348"/>
      <c r="AG107" s="348"/>
      <c r="AH107" s="349"/>
    </row>
    <row r="108" spans="1:34" ht="34.5" customHeight="1" x14ac:dyDescent="0.2">
      <c r="A108" s="129"/>
      <c r="AD108" s="136"/>
    </row>
    <row r="109" spans="1:34" ht="34.5" customHeight="1" x14ac:dyDescent="0.2">
      <c r="A109" s="129"/>
      <c r="AD109" s="136"/>
    </row>
    <row r="110" spans="1:34" ht="34.5" customHeight="1" thickBot="1" x14ac:dyDescent="0.25">
      <c r="A110" s="129"/>
      <c r="AD110" s="136"/>
    </row>
    <row r="111" spans="1:34" ht="34.5" customHeight="1" x14ac:dyDescent="0.2">
      <c r="A111" s="87" t="s">
        <v>313</v>
      </c>
      <c r="B111" s="303" t="str">
        <f>A112</f>
        <v>Ｅｃｈｉｚｅｎ</v>
      </c>
      <c r="C111" s="304"/>
      <c r="D111" s="304"/>
      <c r="E111" s="304"/>
      <c r="F111" s="304"/>
      <c r="G111" s="304"/>
      <c r="H111" s="305"/>
      <c r="I111" s="303" t="str">
        <f>A115</f>
        <v>蟹谷</v>
      </c>
      <c r="J111" s="304"/>
      <c r="K111" s="304"/>
      <c r="L111" s="304"/>
      <c r="M111" s="304"/>
      <c r="N111" s="304"/>
      <c r="O111" s="305"/>
      <c r="P111" s="303" t="str">
        <f>A118</f>
        <v>ＫＵＧＡ</v>
      </c>
      <c r="Q111" s="304"/>
      <c r="R111" s="304"/>
      <c r="S111" s="304"/>
      <c r="T111" s="304"/>
      <c r="U111" s="304"/>
      <c r="V111" s="305"/>
      <c r="W111" s="303" t="str">
        <f>A121</f>
        <v>丹波・瑞穂</v>
      </c>
      <c r="X111" s="304"/>
      <c r="Y111" s="304"/>
      <c r="Z111" s="304"/>
      <c r="AA111" s="304"/>
      <c r="AB111" s="304"/>
      <c r="AC111" s="306"/>
      <c r="AD111" s="88" t="s">
        <v>251</v>
      </c>
      <c r="AE111" s="89" t="s">
        <v>252</v>
      </c>
      <c r="AF111" s="89" t="s">
        <v>253</v>
      </c>
      <c r="AG111" s="89" t="s">
        <v>254</v>
      </c>
      <c r="AH111" s="90" t="s">
        <v>255</v>
      </c>
    </row>
    <row r="112" spans="1:34" ht="34.5" customHeight="1" x14ac:dyDescent="0.2">
      <c r="A112" s="325" t="s">
        <v>272</v>
      </c>
      <c r="B112" s="327"/>
      <c r="C112" s="328"/>
      <c r="D112" s="328"/>
      <c r="E112" s="328"/>
      <c r="F112" s="328"/>
      <c r="G112" s="328"/>
      <c r="H112" s="329"/>
      <c r="I112" s="135" t="str">
        <f>A111</f>
        <v>ｂ</v>
      </c>
      <c r="J112" s="93" t="s">
        <v>257</v>
      </c>
      <c r="K112" s="336" t="str">
        <f>IF(I113="","",IF(I113&gt;N113,"○",IF(I113=N113,"△","●")))</f>
        <v/>
      </c>
      <c r="L112" s="336"/>
      <c r="M112" s="336"/>
      <c r="N112" s="93"/>
      <c r="O112" s="94"/>
      <c r="P112" s="135" t="str">
        <f>A111</f>
        <v>ｂ</v>
      </c>
      <c r="Q112" s="93" t="s">
        <v>273</v>
      </c>
      <c r="R112" s="336" t="str">
        <f>IF(P113="","",IF(P113&gt;U113,"○",IF(P113=U113,"△","●")))</f>
        <v/>
      </c>
      <c r="S112" s="336"/>
      <c r="T112" s="336"/>
      <c r="U112" s="93"/>
      <c r="V112" s="94"/>
      <c r="W112" s="135" t="str">
        <f>A111</f>
        <v>ｂ</v>
      </c>
      <c r="X112" s="92" t="s">
        <v>259</v>
      </c>
      <c r="Y112" s="336" t="str">
        <f>IF(W113="","",IF(W113&gt;AB113,"○",IF(W113=AB113,"△","●")))</f>
        <v/>
      </c>
      <c r="Z112" s="336"/>
      <c r="AA112" s="336"/>
      <c r="AB112" s="93"/>
      <c r="AC112" s="95"/>
      <c r="AD112" s="337" t="str">
        <f>IF(K112="","",AE112*3+AF112)</f>
        <v/>
      </c>
      <c r="AE112" s="319" t="str">
        <f>IF(K112="","",COUNTIF(K112:R112:Y112,"○"))</f>
        <v/>
      </c>
      <c r="AF112" s="322" t="str">
        <f>IF(K112="","",COUNTIF(K112:R112:Y112,"△"))</f>
        <v/>
      </c>
      <c r="AG112" s="322" t="str">
        <f>IF(K112="","",COUNTIF(K112:R112:Y112,"●"))</f>
        <v/>
      </c>
      <c r="AH112" s="307" t="str">
        <f>IF(K112="","",RANK(AD112,AD112:AD123))</f>
        <v/>
      </c>
    </row>
    <row r="113" spans="1:34" ht="34.5" customHeight="1" x14ac:dyDescent="0.2">
      <c r="A113" s="326"/>
      <c r="B113" s="330"/>
      <c r="C113" s="331"/>
      <c r="D113" s="331"/>
      <c r="E113" s="331"/>
      <c r="F113" s="331"/>
      <c r="G113" s="331"/>
      <c r="H113" s="332"/>
      <c r="I113" s="368"/>
      <c r="J113" s="340"/>
      <c r="K113" s="96"/>
      <c r="L113" s="97" t="s">
        <v>260</v>
      </c>
      <c r="M113" s="98"/>
      <c r="N113" s="310"/>
      <c r="O113" s="314"/>
      <c r="P113" s="310"/>
      <c r="Q113" s="314"/>
      <c r="R113" s="96"/>
      <c r="S113" s="97" t="s">
        <v>260</v>
      </c>
      <c r="T113" s="97"/>
      <c r="U113" s="310"/>
      <c r="V113" s="314"/>
      <c r="W113" s="310"/>
      <c r="X113" s="316"/>
      <c r="Y113" s="96"/>
      <c r="Z113" s="97" t="s">
        <v>260</v>
      </c>
      <c r="AA113" s="98"/>
      <c r="AB113" s="310"/>
      <c r="AC113" s="317"/>
      <c r="AD113" s="338"/>
      <c r="AE113" s="320"/>
      <c r="AF113" s="323"/>
      <c r="AG113" s="323"/>
      <c r="AH113" s="308"/>
    </row>
    <row r="114" spans="1:34" ht="34.5" customHeight="1" x14ac:dyDescent="0.2">
      <c r="A114" s="99" t="s">
        <v>292</v>
      </c>
      <c r="B114" s="333"/>
      <c r="C114" s="334"/>
      <c r="D114" s="334"/>
      <c r="E114" s="334"/>
      <c r="F114" s="334"/>
      <c r="G114" s="334"/>
      <c r="H114" s="335"/>
      <c r="I114" s="369"/>
      <c r="J114" s="370"/>
      <c r="K114" s="96"/>
      <c r="L114" s="100" t="s">
        <v>260</v>
      </c>
      <c r="M114" s="101"/>
      <c r="N114" s="312"/>
      <c r="O114" s="315"/>
      <c r="P114" s="312"/>
      <c r="Q114" s="315"/>
      <c r="R114" s="96"/>
      <c r="S114" s="100" t="s">
        <v>260</v>
      </c>
      <c r="T114" s="100"/>
      <c r="U114" s="312"/>
      <c r="V114" s="315"/>
      <c r="W114" s="312"/>
      <c r="X114" s="313"/>
      <c r="Y114" s="96"/>
      <c r="Z114" s="100" t="s">
        <v>260</v>
      </c>
      <c r="AA114" s="101"/>
      <c r="AB114" s="312"/>
      <c r="AC114" s="318"/>
      <c r="AD114" s="339"/>
      <c r="AE114" s="321"/>
      <c r="AF114" s="324"/>
      <c r="AG114" s="324"/>
      <c r="AH114" s="309"/>
    </row>
    <row r="115" spans="1:34" ht="34.5" customHeight="1" x14ac:dyDescent="0.2">
      <c r="A115" s="378" t="s">
        <v>314</v>
      </c>
      <c r="B115" s="135" t="str">
        <f>A111</f>
        <v>ｂ</v>
      </c>
      <c r="C115" s="93" t="str">
        <f>J112</f>
        <v>①</v>
      </c>
      <c r="D115" s="336" t="str">
        <f>IF(B116="","",IF(B116&gt;G116,"○",IF(B116=G116,"△","●")))</f>
        <v/>
      </c>
      <c r="E115" s="336"/>
      <c r="F115" s="336"/>
      <c r="G115" s="93"/>
      <c r="H115" s="94"/>
      <c r="I115" s="327"/>
      <c r="J115" s="328"/>
      <c r="K115" s="328"/>
      <c r="L115" s="328"/>
      <c r="M115" s="328"/>
      <c r="N115" s="328"/>
      <c r="O115" s="329"/>
      <c r="P115" s="135" t="str">
        <f>A111</f>
        <v>ｂ</v>
      </c>
      <c r="Q115" s="93" t="s">
        <v>263</v>
      </c>
      <c r="R115" s="336" t="str">
        <f>IF(P116="","",IF(P116&gt;U116,"○",IF(P116=U116,"△","●")))</f>
        <v/>
      </c>
      <c r="S115" s="336"/>
      <c r="T115" s="336"/>
      <c r="U115" s="93"/>
      <c r="V115" s="94"/>
      <c r="W115" s="135" t="str">
        <f>A111</f>
        <v>ｂ</v>
      </c>
      <c r="X115" s="93" t="s">
        <v>264</v>
      </c>
      <c r="Y115" s="336" t="str">
        <f>IF(W116="","",IF(W116&gt;AB116,"○",IF(W116=AB116,"△","●")))</f>
        <v/>
      </c>
      <c r="Z115" s="336"/>
      <c r="AA115" s="336"/>
      <c r="AB115" s="93"/>
      <c r="AC115" s="95"/>
      <c r="AD115" s="337" t="str">
        <f>IF(D115="","",AE115*3+AF115)</f>
        <v/>
      </c>
      <c r="AE115" s="319" t="str">
        <f>IF(D115="","",COUNTIF(D115:R115:Y115,"○"))</f>
        <v/>
      </c>
      <c r="AF115" s="322" t="str">
        <f>IF(D115="","",COUNTIF(C115:R115:Y115,"△"))</f>
        <v/>
      </c>
      <c r="AG115" s="322" t="str">
        <f>IF(D115="","",COUNTIF(D115:R115:Y115,"●"))</f>
        <v/>
      </c>
      <c r="AH115" s="307" t="str">
        <f>IF(K112="","",RANK(AD115,AD112:AD123))</f>
        <v/>
      </c>
    </row>
    <row r="116" spans="1:34" ht="34.5" customHeight="1" x14ac:dyDescent="0.2">
      <c r="A116" s="326"/>
      <c r="B116" s="368"/>
      <c r="C116" s="340"/>
      <c r="D116" s="96"/>
      <c r="E116" s="97" t="s">
        <v>260</v>
      </c>
      <c r="F116" s="98"/>
      <c r="G116" s="340"/>
      <c r="H116" s="371"/>
      <c r="I116" s="330"/>
      <c r="J116" s="331"/>
      <c r="K116" s="331"/>
      <c r="L116" s="331"/>
      <c r="M116" s="331"/>
      <c r="N116" s="331"/>
      <c r="O116" s="332"/>
      <c r="P116" s="368"/>
      <c r="Q116" s="340"/>
      <c r="R116" s="96"/>
      <c r="S116" s="97" t="s">
        <v>260</v>
      </c>
      <c r="T116" s="98"/>
      <c r="U116" s="310"/>
      <c r="V116" s="314"/>
      <c r="W116" s="310"/>
      <c r="X116" s="314"/>
      <c r="Y116" s="96"/>
      <c r="Z116" s="97" t="s">
        <v>260</v>
      </c>
      <c r="AA116" s="98"/>
      <c r="AB116" s="368"/>
      <c r="AC116" s="373"/>
      <c r="AD116" s="338"/>
      <c r="AE116" s="320"/>
      <c r="AF116" s="323"/>
      <c r="AG116" s="323"/>
      <c r="AH116" s="308"/>
    </row>
    <row r="117" spans="1:34" ht="34.5" customHeight="1" x14ac:dyDescent="0.2">
      <c r="A117" s="99" t="s">
        <v>315</v>
      </c>
      <c r="B117" s="369"/>
      <c r="C117" s="370"/>
      <c r="D117" s="96"/>
      <c r="E117" s="100" t="s">
        <v>260</v>
      </c>
      <c r="F117" s="101"/>
      <c r="G117" s="370"/>
      <c r="H117" s="372"/>
      <c r="I117" s="333"/>
      <c r="J117" s="334"/>
      <c r="K117" s="334"/>
      <c r="L117" s="334"/>
      <c r="M117" s="334"/>
      <c r="N117" s="334"/>
      <c r="O117" s="335"/>
      <c r="P117" s="369"/>
      <c r="Q117" s="370"/>
      <c r="R117" s="102"/>
      <c r="S117" s="100" t="s">
        <v>260</v>
      </c>
      <c r="T117" s="101"/>
      <c r="U117" s="312"/>
      <c r="V117" s="315"/>
      <c r="W117" s="312"/>
      <c r="X117" s="315"/>
      <c r="Y117" s="96"/>
      <c r="Z117" s="100" t="s">
        <v>260</v>
      </c>
      <c r="AA117" s="101"/>
      <c r="AB117" s="369"/>
      <c r="AC117" s="374"/>
      <c r="AD117" s="339"/>
      <c r="AE117" s="321"/>
      <c r="AF117" s="324"/>
      <c r="AG117" s="324"/>
      <c r="AH117" s="309"/>
    </row>
    <row r="118" spans="1:34" ht="34.5" customHeight="1" x14ac:dyDescent="0.2">
      <c r="A118" s="325" t="s">
        <v>275</v>
      </c>
      <c r="B118" s="135" t="str">
        <f>A111</f>
        <v>ｂ</v>
      </c>
      <c r="C118" s="93" t="str">
        <f>Q112</f>
        <v>⑤</v>
      </c>
      <c r="D118" s="336" t="str">
        <f>IF(B119="","",IF(B119&gt;G119,"○",IF(B119=G119,"△","●")))</f>
        <v/>
      </c>
      <c r="E118" s="336"/>
      <c r="F118" s="336"/>
      <c r="G118" s="93"/>
      <c r="H118" s="94"/>
      <c r="I118" s="135" t="str">
        <f>A111</f>
        <v>ｂ</v>
      </c>
      <c r="J118" s="93" t="str">
        <f>Q115</f>
        <v>③</v>
      </c>
      <c r="K118" s="336" t="str">
        <f>IF(I119="","",IF(I119&gt;N119,"○",IF(I119=N119,"△","●")))</f>
        <v/>
      </c>
      <c r="L118" s="336"/>
      <c r="M118" s="336"/>
      <c r="N118" s="93"/>
      <c r="O118" s="94"/>
      <c r="P118" s="327"/>
      <c r="Q118" s="328"/>
      <c r="R118" s="328"/>
      <c r="S118" s="328"/>
      <c r="T118" s="328"/>
      <c r="U118" s="328"/>
      <c r="V118" s="329"/>
      <c r="W118" s="135" t="str">
        <f>A111</f>
        <v>ｂ</v>
      </c>
      <c r="X118" s="93" t="s">
        <v>267</v>
      </c>
      <c r="Y118" s="336" t="str">
        <f>IF(W119="","",IF(W119&gt;AB119,"○",IF(W119=AB119,"△","●")))</f>
        <v/>
      </c>
      <c r="Z118" s="336"/>
      <c r="AA118" s="336"/>
      <c r="AB118" s="93"/>
      <c r="AC118" s="95"/>
      <c r="AD118" s="337" t="str">
        <f>IF(Y118="","",AE118*3+AF118)</f>
        <v/>
      </c>
      <c r="AE118" s="319" t="str">
        <f>IF(Y118="","",COUNTIF(D118:M118:Y118,"○"))</f>
        <v/>
      </c>
      <c r="AF118" s="322" t="str">
        <f>IF(Y118="","",COUNTIF(C118:R118:Y118,"△"))</f>
        <v/>
      </c>
      <c r="AG118" s="322" t="str">
        <f>IF(Y118="","",COUNTIF(D118:M118:Y118,"●"))</f>
        <v/>
      </c>
      <c r="AH118" s="307" t="str">
        <f>IF(K112="","",RANK(AD118,AD112:AD123))</f>
        <v/>
      </c>
    </row>
    <row r="119" spans="1:34" ht="34.5" customHeight="1" x14ac:dyDescent="0.2">
      <c r="A119" s="326"/>
      <c r="B119" s="368"/>
      <c r="C119" s="340"/>
      <c r="D119" s="96"/>
      <c r="E119" s="97" t="s">
        <v>260</v>
      </c>
      <c r="F119" s="98"/>
      <c r="G119" s="340"/>
      <c r="H119" s="371"/>
      <c r="I119" s="368"/>
      <c r="J119" s="340"/>
      <c r="K119" s="96"/>
      <c r="L119" s="97" t="s">
        <v>260</v>
      </c>
      <c r="M119" s="98"/>
      <c r="N119" s="340"/>
      <c r="O119" s="371"/>
      <c r="P119" s="330"/>
      <c r="Q119" s="331"/>
      <c r="R119" s="331"/>
      <c r="S119" s="331"/>
      <c r="T119" s="331"/>
      <c r="U119" s="331"/>
      <c r="V119" s="332"/>
      <c r="W119" s="368"/>
      <c r="X119" s="353"/>
      <c r="Y119" s="96"/>
      <c r="Z119" s="97" t="s">
        <v>260</v>
      </c>
      <c r="AA119" s="98"/>
      <c r="AB119" s="368"/>
      <c r="AC119" s="373"/>
      <c r="AD119" s="338"/>
      <c r="AE119" s="320"/>
      <c r="AF119" s="323"/>
      <c r="AG119" s="323"/>
      <c r="AH119" s="308"/>
    </row>
    <row r="120" spans="1:34" ht="34.5" customHeight="1" x14ac:dyDescent="0.2">
      <c r="A120" s="99" t="s">
        <v>276</v>
      </c>
      <c r="B120" s="369"/>
      <c r="C120" s="370"/>
      <c r="D120" s="96"/>
      <c r="E120" s="100" t="s">
        <v>260</v>
      </c>
      <c r="F120" s="101"/>
      <c r="G120" s="370"/>
      <c r="H120" s="372"/>
      <c r="I120" s="369"/>
      <c r="J120" s="370"/>
      <c r="K120" s="96"/>
      <c r="L120" s="100" t="s">
        <v>260</v>
      </c>
      <c r="M120" s="101"/>
      <c r="N120" s="370"/>
      <c r="O120" s="372"/>
      <c r="P120" s="333"/>
      <c r="Q120" s="334"/>
      <c r="R120" s="334"/>
      <c r="S120" s="334"/>
      <c r="T120" s="334"/>
      <c r="U120" s="334"/>
      <c r="V120" s="335"/>
      <c r="W120" s="369"/>
      <c r="X120" s="370"/>
      <c r="Y120" s="96"/>
      <c r="Z120" s="100" t="s">
        <v>260</v>
      </c>
      <c r="AA120" s="101"/>
      <c r="AB120" s="369"/>
      <c r="AC120" s="374"/>
      <c r="AD120" s="339"/>
      <c r="AE120" s="321"/>
      <c r="AF120" s="324"/>
      <c r="AG120" s="324"/>
      <c r="AH120" s="309"/>
    </row>
    <row r="121" spans="1:34" ht="34.5" customHeight="1" x14ac:dyDescent="0.2">
      <c r="A121" s="325" t="s">
        <v>262</v>
      </c>
      <c r="B121" s="135" t="str">
        <f>A111</f>
        <v>ｂ</v>
      </c>
      <c r="C121" s="93" t="str">
        <f>X112</f>
        <v>④</v>
      </c>
      <c r="D121" s="336" t="str">
        <f>IF(B122="","",IF(B122&gt;G122,"○",IF(B122=G122,"△","●")))</f>
        <v/>
      </c>
      <c r="E121" s="336"/>
      <c r="F121" s="336"/>
      <c r="G121" s="93"/>
      <c r="H121" s="94"/>
      <c r="I121" s="135" t="str">
        <f>A111</f>
        <v>ｂ</v>
      </c>
      <c r="J121" s="93" t="str">
        <f>X115</f>
        <v>⑥</v>
      </c>
      <c r="K121" s="336" t="str">
        <f>IF(I122="","",IF(I122&gt;N122,"○",IF(I122=N122,"△","●")))</f>
        <v/>
      </c>
      <c r="L121" s="336"/>
      <c r="M121" s="336"/>
      <c r="N121" s="93"/>
      <c r="O121" s="94"/>
      <c r="P121" s="135" t="str">
        <f>A111</f>
        <v>ｂ</v>
      </c>
      <c r="Q121" s="93" t="str">
        <f>X118</f>
        <v>②</v>
      </c>
      <c r="R121" s="336" t="str">
        <f>IF(P122="","",IF(P122&gt;U122,"○",IF(P122=U122,"△","●")))</f>
        <v/>
      </c>
      <c r="S121" s="336"/>
      <c r="T121" s="336"/>
      <c r="U121" s="93"/>
      <c r="V121" s="94"/>
      <c r="W121" s="327"/>
      <c r="X121" s="328"/>
      <c r="Y121" s="328"/>
      <c r="Z121" s="328"/>
      <c r="AA121" s="328"/>
      <c r="AB121" s="328"/>
      <c r="AC121" s="341"/>
      <c r="AD121" s="337" t="str">
        <f>IF(R121="","",AE121*3+AF121)</f>
        <v/>
      </c>
      <c r="AE121" s="319" t="str">
        <f>IF(R121="","",COUNTIF(D121:M121:R121,"○"))</f>
        <v/>
      </c>
      <c r="AF121" s="322" t="str">
        <f>IF(R121="","",COUNTIF(C121:T121,"△"))</f>
        <v/>
      </c>
      <c r="AG121" s="322" t="str">
        <f>IF(R121="","",COUNTIF(D121:T121,"●"))</f>
        <v/>
      </c>
      <c r="AH121" s="307" t="str">
        <f>IF(K112="","",RANK(AD121,AD112:AD123))</f>
        <v/>
      </c>
    </row>
    <row r="122" spans="1:34" ht="34.5" customHeight="1" x14ac:dyDescent="0.2">
      <c r="A122" s="326"/>
      <c r="B122" s="368"/>
      <c r="C122" s="340"/>
      <c r="D122" s="96"/>
      <c r="E122" s="109" t="s">
        <v>260</v>
      </c>
      <c r="F122" s="98"/>
      <c r="G122" s="316"/>
      <c r="H122" s="314"/>
      <c r="I122" s="310"/>
      <c r="J122" s="316"/>
      <c r="K122" s="96"/>
      <c r="L122" s="109" t="s">
        <v>260</v>
      </c>
      <c r="M122" s="98"/>
      <c r="N122" s="316"/>
      <c r="O122" s="314"/>
      <c r="P122" s="310"/>
      <c r="Q122" s="316"/>
      <c r="R122" s="96"/>
      <c r="S122" s="109" t="s">
        <v>260</v>
      </c>
      <c r="T122" s="98"/>
      <c r="U122" s="340"/>
      <c r="V122" s="371"/>
      <c r="W122" s="330"/>
      <c r="X122" s="331"/>
      <c r="Y122" s="331"/>
      <c r="Z122" s="331"/>
      <c r="AA122" s="331"/>
      <c r="AB122" s="331"/>
      <c r="AC122" s="342"/>
      <c r="AD122" s="338"/>
      <c r="AE122" s="320"/>
      <c r="AF122" s="323"/>
      <c r="AG122" s="323"/>
      <c r="AH122" s="308"/>
    </row>
    <row r="123" spans="1:34" ht="34.5" customHeight="1" thickBot="1" x14ac:dyDescent="0.25">
      <c r="A123" s="103" t="s">
        <v>265</v>
      </c>
      <c r="B123" s="375"/>
      <c r="C123" s="376"/>
      <c r="D123" s="104"/>
      <c r="E123" s="105" t="s">
        <v>260</v>
      </c>
      <c r="F123" s="106"/>
      <c r="G123" s="351"/>
      <c r="H123" s="352"/>
      <c r="I123" s="350"/>
      <c r="J123" s="351"/>
      <c r="K123" s="104"/>
      <c r="L123" s="105" t="s">
        <v>260</v>
      </c>
      <c r="M123" s="106"/>
      <c r="N123" s="351"/>
      <c r="O123" s="352"/>
      <c r="P123" s="350"/>
      <c r="Q123" s="351"/>
      <c r="R123" s="104"/>
      <c r="S123" s="105" t="s">
        <v>260</v>
      </c>
      <c r="T123" s="106"/>
      <c r="U123" s="376"/>
      <c r="V123" s="377"/>
      <c r="W123" s="343"/>
      <c r="X123" s="344"/>
      <c r="Y123" s="344"/>
      <c r="Z123" s="344"/>
      <c r="AA123" s="344"/>
      <c r="AB123" s="344"/>
      <c r="AC123" s="345"/>
      <c r="AD123" s="346"/>
      <c r="AE123" s="347"/>
      <c r="AF123" s="348"/>
      <c r="AG123" s="348"/>
      <c r="AH123" s="349"/>
    </row>
    <row r="124" spans="1:34" ht="34.5" customHeight="1" x14ac:dyDescent="0.2">
      <c r="A124" s="107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10"/>
      <c r="X124" s="110"/>
      <c r="Y124" s="110"/>
      <c r="Z124" s="110"/>
      <c r="AA124" s="110"/>
      <c r="AB124" s="110"/>
      <c r="AC124" s="110"/>
    </row>
    <row r="125" spans="1:34" ht="34.5" customHeight="1" x14ac:dyDescent="0.2">
      <c r="A125" s="107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10"/>
      <c r="X125" s="110"/>
      <c r="Y125" s="110"/>
      <c r="Z125" s="110"/>
      <c r="AA125" s="110"/>
      <c r="AB125" s="110"/>
      <c r="AC125" s="110"/>
    </row>
    <row r="126" spans="1:34" ht="34.5" customHeight="1" thickBot="1" x14ac:dyDescent="0.25">
      <c r="A126" s="129"/>
    </row>
    <row r="127" spans="1:34" ht="34.5" customHeight="1" x14ac:dyDescent="0.2">
      <c r="A127" s="87" t="s">
        <v>316</v>
      </c>
      <c r="B127" s="303" t="str">
        <f>A128</f>
        <v>朝日</v>
      </c>
      <c r="C127" s="304"/>
      <c r="D127" s="304"/>
      <c r="E127" s="304"/>
      <c r="F127" s="304"/>
      <c r="G127" s="304"/>
      <c r="H127" s="305"/>
      <c r="I127" s="303" t="str">
        <f>A131</f>
        <v>南アルプス</v>
      </c>
      <c r="J127" s="304"/>
      <c r="K127" s="304"/>
      <c r="L127" s="304"/>
      <c r="M127" s="304"/>
      <c r="N127" s="304"/>
      <c r="O127" s="305"/>
      <c r="P127" s="303" t="str">
        <f>A134</f>
        <v>春照</v>
      </c>
      <c r="Q127" s="304"/>
      <c r="R127" s="304"/>
      <c r="S127" s="304"/>
      <c r="T127" s="304"/>
      <c r="U127" s="304"/>
      <c r="V127" s="305"/>
      <c r="W127" s="303" t="str">
        <f>A137</f>
        <v>はんのう</v>
      </c>
      <c r="X127" s="304"/>
      <c r="Y127" s="304"/>
      <c r="Z127" s="304"/>
      <c r="AA127" s="304"/>
      <c r="AB127" s="304"/>
      <c r="AC127" s="306"/>
      <c r="AD127" s="88" t="s">
        <v>251</v>
      </c>
      <c r="AE127" s="89" t="s">
        <v>252</v>
      </c>
      <c r="AF127" s="89" t="s">
        <v>253</v>
      </c>
      <c r="AG127" s="89" t="s">
        <v>254</v>
      </c>
      <c r="AH127" s="90" t="s">
        <v>255</v>
      </c>
    </row>
    <row r="128" spans="1:34" ht="34.5" customHeight="1" x14ac:dyDescent="0.2">
      <c r="A128" s="325" t="s">
        <v>266</v>
      </c>
      <c r="B128" s="327"/>
      <c r="C128" s="328"/>
      <c r="D128" s="328"/>
      <c r="E128" s="328"/>
      <c r="F128" s="328"/>
      <c r="G128" s="328"/>
      <c r="H128" s="329"/>
      <c r="I128" s="135" t="str">
        <f>A127</f>
        <v>ｃ</v>
      </c>
      <c r="J128" s="93" t="s">
        <v>257</v>
      </c>
      <c r="K128" s="336" t="str">
        <f>IF(I129="","",IF(I129&gt;N129,"○",IF(I129=N129,"△","●")))</f>
        <v/>
      </c>
      <c r="L128" s="336"/>
      <c r="M128" s="336"/>
      <c r="N128" s="93"/>
      <c r="O128" s="94"/>
      <c r="P128" s="135" t="str">
        <f>A127</f>
        <v>ｃ</v>
      </c>
      <c r="Q128" s="93" t="s">
        <v>273</v>
      </c>
      <c r="R128" s="336" t="str">
        <f>IF(P129="","",IF(P129&gt;U129,"○",IF(P129=U129,"△","●")))</f>
        <v/>
      </c>
      <c r="S128" s="336"/>
      <c r="T128" s="336"/>
      <c r="U128" s="93"/>
      <c r="V128" s="94"/>
      <c r="W128" s="135" t="str">
        <f>A127</f>
        <v>ｃ</v>
      </c>
      <c r="X128" s="92" t="s">
        <v>259</v>
      </c>
      <c r="Y128" s="336" t="str">
        <f>IF(W129="","",IF(W129&gt;AB129,"○",IF(W129=AB129,"△","●")))</f>
        <v/>
      </c>
      <c r="Z128" s="336"/>
      <c r="AA128" s="336"/>
      <c r="AB128" s="93"/>
      <c r="AC128" s="95"/>
      <c r="AD128" s="337" t="str">
        <f>IF(K128="","",AE128*3+AF128)</f>
        <v/>
      </c>
      <c r="AE128" s="319" t="str">
        <f>IF(K128="","",COUNTIF(K128:R128:Y128,"○"))</f>
        <v/>
      </c>
      <c r="AF128" s="322" t="str">
        <f>IF(K128="","",COUNTIF(K128:R128:Y128,"△"))</f>
        <v/>
      </c>
      <c r="AG128" s="322" t="str">
        <f>IF(K128="","",COUNTIF(K128:R128:Y128,"●"))</f>
        <v/>
      </c>
      <c r="AH128" s="307" t="str">
        <f>IF(K128="","",RANK(AD128,AD128:AD139))</f>
        <v/>
      </c>
    </row>
    <row r="129" spans="1:34" ht="34.5" customHeight="1" x14ac:dyDescent="0.2">
      <c r="A129" s="326"/>
      <c r="B129" s="330"/>
      <c r="C129" s="331"/>
      <c r="D129" s="331"/>
      <c r="E129" s="331"/>
      <c r="F129" s="331"/>
      <c r="G129" s="331"/>
      <c r="H129" s="332"/>
      <c r="I129" s="368"/>
      <c r="J129" s="340"/>
      <c r="K129" s="96"/>
      <c r="L129" s="97" t="s">
        <v>260</v>
      </c>
      <c r="M129" s="98"/>
      <c r="N129" s="310"/>
      <c r="O129" s="314"/>
      <c r="P129" s="310"/>
      <c r="Q129" s="314"/>
      <c r="R129" s="96"/>
      <c r="S129" s="97" t="s">
        <v>260</v>
      </c>
      <c r="T129" s="97"/>
      <c r="U129" s="310"/>
      <c r="V129" s="314"/>
      <c r="W129" s="310"/>
      <c r="X129" s="316"/>
      <c r="Y129" s="96"/>
      <c r="Z129" s="97" t="s">
        <v>260</v>
      </c>
      <c r="AA129" s="98"/>
      <c r="AB129" s="310"/>
      <c r="AC129" s="317"/>
      <c r="AD129" s="338"/>
      <c r="AE129" s="320"/>
      <c r="AF129" s="323"/>
      <c r="AG129" s="323"/>
      <c r="AH129" s="308"/>
    </row>
    <row r="130" spans="1:34" ht="34.5" customHeight="1" x14ac:dyDescent="0.2">
      <c r="A130" s="99" t="s">
        <v>292</v>
      </c>
      <c r="B130" s="333"/>
      <c r="C130" s="334"/>
      <c r="D130" s="334"/>
      <c r="E130" s="334"/>
      <c r="F130" s="334"/>
      <c r="G130" s="334"/>
      <c r="H130" s="335"/>
      <c r="I130" s="369"/>
      <c r="J130" s="370"/>
      <c r="K130" s="96"/>
      <c r="L130" s="100" t="s">
        <v>260</v>
      </c>
      <c r="M130" s="101"/>
      <c r="N130" s="312"/>
      <c r="O130" s="315"/>
      <c r="P130" s="312"/>
      <c r="Q130" s="315"/>
      <c r="R130" s="96"/>
      <c r="S130" s="100" t="s">
        <v>260</v>
      </c>
      <c r="T130" s="100"/>
      <c r="U130" s="312"/>
      <c r="V130" s="315"/>
      <c r="W130" s="312"/>
      <c r="X130" s="313"/>
      <c r="Y130" s="96"/>
      <c r="Z130" s="100" t="s">
        <v>260</v>
      </c>
      <c r="AA130" s="101"/>
      <c r="AB130" s="312"/>
      <c r="AC130" s="318"/>
      <c r="AD130" s="339"/>
      <c r="AE130" s="321"/>
      <c r="AF130" s="324"/>
      <c r="AG130" s="324"/>
      <c r="AH130" s="309"/>
    </row>
    <row r="131" spans="1:34" ht="34.5" customHeight="1" x14ac:dyDescent="0.2">
      <c r="A131" s="325" t="s">
        <v>283</v>
      </c>
      <c r="B131" s="135" t="str">
        <f>A127</f>
        <v>ｃ</v>
      </c>
      <c r="C131" s="93" t="str">
        <f>J128</f>
        <v>①</v>
      </c>
      <c r="D131" s="336" t="str">
        <f>IF(B132="","",IF(B132&gt;G132,"○",IF(B132=G132,"△","●")))</f>
        <v/>
      </c>
      <c r="E131" s="336"/>
      <c r="F131" s="336"/>
      <c r="G131" s="93"/>
      <c r="H131" s="94"/>
      <c r="I131" s="327"/>
      <c r="J131" s="328"/>
      <c r="K131" s="328"/>
      <c r="L131" s="328"/>
      <c r="M131" s="328"/>
      <c r="N131" s="328"/>
      <c r="O131" s="329"/>
      <c r="P131" s="135" t="str">
        <f>A127</f>
        <v>ｃ</v>
      </c>
      <c r="Q131" s="93" t="s">
        <v>263</v>
      </c>
      <c r="R131" s="336" t="str">
        <f>IF(P132="","",IF(P132&gt;U132,"○",IF(P132=U132,"△","●")))</f>
        <v/>
      </c>
      <c r="S131" s="336"/>
      <c r="T131" s="336"/>
      <c r="U131" s="93"/>
      <c r="V131" s="94"/>
      <c r="W131" s="135" t="str">
        <f>A127</f>
        <v>ｃ</v>
      </c>
      <c r="X131" s="93" t="s">
        <v>264</v>
      </c>
      <c r="Y131" s="336" t="str">
        <f>IF(W132="","",IF(W132&gt;AB132,"○",IF(W132=AB132,"△","●")))</f>
        <v/>
      </c>
      <c r="Z131" s="336"/>
      <c r="AA131" s="336"/>
      <c r="AB131" s="93"/>
      <c r="AC131" s="95"/>
      <c r="AD131" s="337" t="str">
        <f>IF(D131="","",AE131*3+AF131)</f>
        <v/>
      </c>
      <c r="AE131" s="319" t="str">
        <f>IF(D131="","",COUNTIF(D131:R131:Y131,"○"))</f>
        <v/>
      </c>
      <c r="AF131" s="322" t="str">
        <f>IF(D131="","",COUNTIF(C131:R131:Y131,"△"))</f>
        <v/>
      </c>
      <c r="AG131" s="322" t="str">
        <f>IF(D131="","",COUNTIF(D131:R131:Y131,"●"))</f>
        <v/>
      </c>
      <c r="AH131" s="307" t="str">
        <f>IF(K128="","",RANK(AD131,AD128:AD139))</f>
        <v/>
      </c>
    </row>
    <row r="132" spans="1:34" ht="34.5" customHeight="1" x14ac:dyDescent="0.2">
      <c r="A132" s="326"/>
      <c r="B132" s="368"/>
      <c r="C132" s="340"/>
      <c r="D132" s="96"/>
      <c r="E132" s="97" t="s">
        <v>260</v>
      </c>
      <c r="F132" s="98"/>
      <c r="G132" s="340"/>
      <c r="H132" s="371"/>
      <c r="I132" s="330"/>
      <c r="J132" s="331"/>
      <c r="K132" s="331"/>
      <c r="L132" s="331"/>
      <c r="M132" s="331"/>
      <c r="N132" s="331"/>
      <c r="O132" s="332"/>
      <c r="P132" s="368"/>
      <c r="Q132" s="340"/>
      <c r="R132" s="96"/>
      <c r="S132" s="97" t="s">
        <v>260</v>
      </c>
      <c r="T132" s="98"/>
      <c r="U132" s="310"/>
      <c r="V132" s="314"/>
      <c r="W132" s="310"/>
      <c r="X132" s="314"/>
      <c r="Y132" s="96"/>
      <c r="Z132" s="97" t="s">
        <v>260</v>
      </c>
      <c r="AA132" s="98"/>
      <c r="AB132" s="368"/>
      <c r="AC132" s="373"/>
      <c r="AD132" s="338"/>
      <c r="AE132" s="320"/>
      <c r="AF132" s="323"/>
      <c r="AG132" s="323"/>
      <c r="AH132" s="308"/>
    </row>
    <row r="133" spans="1:34" ht="34.5" customHeight="1" x14ac:dyDescent="0.2">
      <c r="A133" s="99" t="s">
        <v>284</v>
      </c>
      <c r="B133" s="369"/>
      <c r="C133" s="370"/>
      <c r="D133" s="96"/>
      <c r="E133" s="100" t="s">
        <v>260</v>
      </c>
      <c r="F133" s="101"/>
      <c r="G133" s="370"/>
      <c r="H133" s="372"/>
      <c r="I133" s="333"/>
      <c r="J133" s="334"/>
      <c r="K133" s="334"/>
      <c r="L133" s="334"/>
      <c r="M133" s="334"/>
      <c r="N133" s="334"/>
      <c r="O133" s="335"/>
      <c r="P133" s="369"/>
      <c r="Q133" s="370"/>
      <c r="R133" s="102"/>
      <c r="S133" s="100" t="s">
        <v>260</v>
      </c>
      <c r="T133" s="101"/>
      <c r="U133" s="312"/>
      <c r="V133" s="315"/>
      <c r="W133" s="312"/>
      <c r="X133" s="315"/>
      <c r="Y133" s="96"/>
      <c r="Z133" s="100" t="s">
        <v>260</v>
      </c>
      <c r="AA133" s="101"/>
      <c r="AB133" s="369"/>
      <c r="AC133" s="374"/>
      <c r="AD133" s="339"/>
      <c r="AE133" s="321"/>
      <c r="AF133" s="324"/>
      <c r="AG133" s="324"/>
      <c r="AH133" s="309"/>
    </row>
    <row r="134" spans="1:34" ht="34.5" customHeight="1" x14ac:dyDescent="0.2">
      <c r="A134" s="325" t="s">
        <v>300</v>
      </c>
      <c r="B134" s="135" t="str">
        <f>A127</f>
        <v>ｃ</v>
      </c>
      <c r="C134" s="93" t="str">
        <f>Q128</f>
        <v>⑤</v>
      </c>
      <c r="D134" s="336" t="str">
        <f>IF(B135="","",IF(B135&gt;G135,"○",IF(B135=G135,"△","●")))</f>
        <v/>
      </c>
      <c r="E134" s="336"/>
      <c r="F134" s="336"/>
      <c r="G134" s="93"/>
      <c r="H134" s="94"/>
      <c r="I134" s="135" t="str">
        <f>A127</f>
        <v>ｃ</v>
      </c>
      <c r="J134" s="93" t="str">
        <f>Q131</f>
        <v>③</v>
      </c>
      <c r="K134" s="336" t="str">
        <f>IF(I135="","",IF(I135&gt;N135,"○",IF(I135=N135,"△","●")))</f>
        <v/>
      </c>
      <c r="L134" s="336"/>
      <c r="M134" s="336"/>
      <c r="N134" s="93"/>
      <c r="O134" s="94"/>
      <c r="P134" s="327"/>
      <c r="Q134" s="328"/>
      <c r="R134" s="328"/>
      <c r="S134" s="328"/>
      <c r="T134" s="328"/>
      <c r="U134" s="328"/>
      <c r="V134" s="329"/>
      <c r="W134" s="135" t="str">
        <f>A127</f>
        <v>ｃ</v>
      </c>
      <c r="X134" s="93" t="s">
        <v>267</v>
      </c>
      <c r="Y134" s="336" t="str">
        <f>IF(W135="","",IF(W135&gt;AB135,"○",IF(W135=AB135,"△","●")))</f>
        <v/>
      </c>
      <c r="Z134" s="336"/>
      <c r="AA134" s="336"/>
      <c r="AB134" s="93"/>
      <c r="AC134" s="95"/>
      <c r="AD134" s="337" t="str">
        <f>IF(Y134="","",AE134*3+AF134)</f>
        <v/>
      </c>
      <c r="AE134" s="319" t="str">
        <f>IF(Y134="","",COUNTIF(D134:M134:Y134,"○"))</f>
        <v/>
      </c>
      <c r="AF134" s="322" t="str">
        <f>IF(Y134="","",COUNTIF(C134:R134:Y134,"△"))</f>
        <v/>
      </c>
      <c r="AG134" s="322" t="str">
        <f>IF(Y134="","",COUNTIF(D134:M134:Y134,"●"))</f>
        <v/>
      </c>
      <c r="AH134" s="307" t="str">
        <f>IF(K128="","",RANK(AD134,AD128:AD139))</f>
        <v/>
      </c>
    </row>
    <row r="135" spans="1:34" ht="34.5" customHeight="1" x14ac:dyDescent="0.2">
      <c r="A135" s="326"/>
      <c r="B135" s="368"/>
      <c r="C135" s="340"/>
      <c r="D135" s="96"/>
      <c r="E135" s="97" t="s">
        <v>260</v>
      </c>
      <c r="F135" s="98"/>
      <c r="G135" s="340"/>
      <c r="H135" s="371"/>
      <c r="I135" s="368"/>
      <c r="J135" s="340"/>
      <c r="K135" s="96"/>
      <c r="L135" s="97" t="s">
        <v>260</v>
      </c>
      <c r="M135" s="98"/>
      <c r="N135" s="340"/>
      <c r="O135" s="371"/>
      <c r="P135" s="330"/>
      <c r="Q135" s="331"/>
      <c r="R135" s="331"/>
      <c r="S135" s="331"/>
      <c r="T135" s="331"/>
      <c r="U135" s="331"/>
      <c r="V135" s="332"/>
      <c r="W135" s="368"/>
      <c r="X135" s="353"/>
      <c r="Y135" s="96"/>
      <c r="Z135" s="97" t="s">
        <v>260</v>
      </c>
      <c r="AA135" s="98"/>
      <c r="AB135" s="368"/>
      <c r="AC135" s="373"/>
      <c r="AD135" s="338"/>
      <c r="AE135" s="320"/>
      <c r="AF135" s="323"/>
      <c r="AG135" s="323"/>
      <c r="AH135" s="308"/>
    </row>
    <row r="136" spans="1:34" ht="34.5" customHeight="1" x14ac:dyDescent="0.2">
      <c r="A136" s="99" t="s">
        <v>270</v>
      </c>
      <c r="B136" s="369"/>
      <c r="C136" s="370"/>
      <c r="D136" s="96"/>
      <c r="E136" s="100" t="s">
        <v>260</v>
      </c>
      <c r="F136" s="101"/>
      <c r="G136" s="370"/>
      <c r="H136" s="372"/>
      <c r="I136" s="369"/>
      <c r="J136" s="370"/>
      <c r="K136" s="96"/>
      <c r="L136" s="100" t="s">
        <v>260</v>
      </c>
      <c r="M136" s="101"/>
      <c r="N136" s="370"/>
      <c r="O136" s="372"/>
      <c r="P136" s="333"/>
      <c r="Q136" s="334"/>
      <c r="R136" s="334"/>
      <c r="S136" s="334"/>
      <c r="T136" s="334"/>
      <c r="U136" s="334"/>
      <c r="V136" s="335"/>
      <c r="W136" s="369"/>
      <c r="X136" s="370"/>
      <c r="Y136" s="96"/>
      <c r="Z136" s="100" t="s">
        <v>260</v>
      </c>
      <c r="AA136" s="101"/>
      <c r="AB136" s="369"/>
      <c r="AC136" s="374"/>
      <c r="AD136" s="339"/>
      <c r="AE136" s="321"/>
      <c r="AF136" s="324"/>
      <c r="AG136" s="324"/>
      <c r="AH136" s="309"/>
    </row>
    <row r="137" spans="1:34" ht="34.5" customHeight="1" x14ac:dyDescent="0.2">
      <c r="A137" s="325" t="s">
        <v>293</v>
      </c>
      <c r="B137" s="135" t="str">
        <f>A127</f>
        <v>ｃ</v>
      </c>
      <c r="C137" s="93" t="str">
        <f>X128</f>
        <v>④</v>
      </c>
      <c r="D137" s="336" t="str">
        <f>IF(B138="","",IF(B138&gt;G138,"○",IF(B138=G138,"△","●")))</f>
        <v/>
      </c>
      <c r="E137" s="336"/>
      <c r="F137" s="336"/>
      <c r="G137" s="93"/>
      <c r="H137" s="94"/>
      <c r="I137" s="135" t="str">
        <f>A127</f>
        <v>ｃ</v>
      </c>
      <c r="J137" s="93" t="str">
        <f>X131</f>
        <v>⑥</v>
      </c>
      <c r="K137" s="336" t="str">
        <f>IF(I138="","",IF(I138&gt;N138,"○",IF(I138=N138,"△","●")))</f>
        <v/>
      </c>
      <c r="L137" s="336"/>
      <c r="M137" s="336"/>
      <c r="N137" s="93"/>
      <c r="O137" s="94"/>
      <c r="P137" s="135" t="str">
        <f>A127</f>
        <v>ｃ</v>
      </c>
      <c r="Q137" s="93" t="str">
        <f>X134</f>
        <v>②</v>
      </c>
      <c r="R137" s="336" t="str">
        <f>IF(P138="","",IF(P138&gt;U138,"○",IF(P138=U138,"△","●")))</f>
        <v/>
      </c>
      <c r="S137" s="336"/>
      <c r="T137" s="336"/>
      <c r="U137" s="93"/>
      <c r="V137" s="94"/>
      <c r="W137" s="327"/>
      <c r="X137" s="328"/>
      <c r="Y137" s="328"/>
      <c r="Z137" s="328"/>
      <c r="AA137" s="328"/>
      <c r="AB137" s="328"/>
      <c r="AC137" s="341"/>
      <c r="AD137" s="337" t="str">
        <f>IF(R137="","",AE137*3+AF137)</f>
        <v/>
      </c>
      <c r="AE137" s="319" t="str">
        <f>IF(R137="","",COUNTIF(D137:M137:R137,"○"))</f>
        <v/>
      </c>
      <c r="AF137" s="322" t="str">
        <f>IF(R137="","",COUNTIF(C137:T137,"△"))</f>
        <v/>
      </c>
      <c r="AG137" s="322" t="str">
        <f>IF(R137="","",COUNTIF(D137:T137,"●"))</f>
        <v/>
      </c>
      <c r="AH137" s="307" t="str">
        <f>IF(K128="","",RANK(AD137,AD128:AD139))</f>
        <v/>
      </c>
    </row>
    <row r="138" spans="1:34" ht="34.5" customHeight="1" x14ac:dyDescent="0.2">
      <c r="A138" s="326"/>
      <c r="B138" s="368"/>
      <c r="C138" s="340"/>
      <c r="D138" s="96"/>
      <c r="E138" s="109" t="s">
        <v>260</v>
      </c>
      <c r="F138" s="98"/>
      <c r="G138" s="316"/>
      <c r="H138" s="314"/>
      <c r="I138" s="310"/>
      <c r="J138" s="316"/>
      <c r="K138" s="96"/>
      <c r="L138" s="109" t="s">
        <v>260</v>
      </c>
      <c r="M138" s="98"/>
      <c r="N138" s="316"/>
      <c r="O138" s="314"/>
      <c r="P138" s="310"/>
      <c r="Q138" s="316"/>
      <c r="R138" s="96"/>
      <c r="S138" s="109" t="s">
        <v>260</v>
      </c>
      <c r="T138" s="98"/>
      <c r="U138" s="340"/>
      <c r="V138" s="371"/>
      <c r="W138" s="330"/>
      <c r="X138" s="331"/>
      <c r="Y138" s="331"/>
      <c r="Z138" s="331"/>
      <c r="AA138" s="331"/>
      <c r="AB138" s="331"/>
      <c r="AC138" s="342"/>
      <c r="AD138" s="338"/>
      <c r="AE138" s="320"/>
      <c r="AF138" s="323"/>
      <c r="AG138" s="323"/>
      <c r="AH138" s="308"/>
    </row>
    <row r="139" spans="1:34" ht="34.5" customHeight="1" thickBot="1" x14ac:dyDescent="0.25">
      <c r="A139" s="103" t="s">
        <v>317</v>
      </c>
      <c r="B139" s="375"/>
      <c r="C139" s="376"/>
      <c r="D139" s="104"/>
      <c r="E139" s="105" t="s">
        <v>260</v>
      </c>
      <c r="F139" s="106"/>
      <c r="G139" s="351"/>
      <c r="H139" s="352"/>
      <c r="I139" s="350"/>
      <c r="J139" s="351"/>
      <c r="K139" s="104"/>
      <c r="L139" s="105" t="s">
        <v>260</v>
      </c>
      <c r="M139" s="106"/>
      <c r="N139" s="351"/>
      <c r="O139" s="352"/>
      <c r="P139" s="350"/>
      <c r="Q139" s="351"/>
      <c r="R139" s="104"/>
      <c r="S139" s="105" t="s">
        <v>260</v>
      </c>
      <c r="T139" s="106"/>
      <c r="U139" s="376"/>
      <c r="V139" s="377"/>
      <c r="W139" s="343"/>
      <c r="X139" s="344"/>
      <c r="Y139" s="344"/>
      <c r="Z139" s="344"/>
      <c r="AA139" s="344"/>
      <c r="AB139" s="344"/>
      <c r="AC139" s="345"/>
      <c r="AD139" s="346"/>
      <c r="AE139" s="347"/>
      <c r="AF139" s="348"/>
      <c r="AG139" s="348"/>
      <c r="AH139" s="349"/>
    </row>
    <row r="140" spans="1:34" ht="34.5" customHeight="1" x14ac:dyDescent="0.2">
      <c r="AD140" s="113"/>
    </row>
    <row r="141" spans="1:34" ht="34.5" customHeight="1" x14ac:dyDescent="0.2">
      <c r="AD141" s="113"/>
    </row>
    <row r="142" spans="1:34" ht="34.5" customHeight="1" thickBot="1" x14ac:dyDescent="0.25">
      <c r="A142" s="129"/>
      <c r="AD142" s="113"/>
    </row>
    <row r="143" spans="1:34" ht="34.5" customHeight="1" x14ac:dyDescent="0.2">
      <c r="A143" s="87" t="s">
        <v>318</v>
      </c>
      <c r="B143" s="303" t="str">
        <f>A144</f>
        <v>日光</v>
      </c>
      <c r="C143" s="304"/>
      <c r="D143" s="304"/>
      <c r="E143" s="304"/>
      <c r="F143" s="304"/>
      <c r="G143" s="304"/>
      <c r="H143" s="305"/>
      <c r="I143" s="303" t="str">
        <f>A147</f>
        <v>八川</v>
      </c>
      <c r="J143" s="304"/>
      <c r="K143" s="304"/>
      <c r="L143" s="304"/>
      <c r="M143" s="304"/>
      <c r="N143" s="304"/>
      <c r="O143" s="305"/>
      <c r="P143" s="303" t="str">
        <f>A150</f>
        <v>彦根</v>
      </c>
      <c r="Q143" s="304"/>
      <c r="R143" s="304"/>
      <c r="S143" s="304"/>
      <c r="T143" s="304"/>
      <c r="U143" s="304"/>
      <c r="V143" s="305"/>
      <c r="W143" s="303" t="str">
        <f>A153</f>
        <v>石動・東部</v>
      </c>
      <c r="X143" s="304"/>
      <c r="Y143" s="304"/>
      <c r="Z143" s="304"/>
      <c r="AA143" s="304"/>
      <c r="AB143" s="304"/>
      <c r="AC143" s="306"/>
      <c r="AD143" s="88" t="s">
        <v>251</v>
      </c>
      <c r="AE143" s="89" t="s">
        <v>252</v>
      </c>
      <c r="AF143" s="89" t="s">
        <v>253</v>
      </c>
      <c r="AG143" s="89" t="s">
        <v>254</v>
      </c>
      <c r="AH143" s="90" t="s">
        <v>255</v>
      </c>
    </row>
    <row r="144" spans="1:34" ht="34.5" customHeight="1" x14ac:dyDescent="0.2">
      <c r="A144" s="325" t="s">
        <v>279</v>
      </c>
      <c r="B144" s="327"/>
      <c r="C144" s="328"/>
      <c r="D144" s="328"/>
      <c r="E144" s="328"/>
      <c r="F144" s="328"/>
      <c r="G144" s="328"/>
      <c r="H144" s="329"/>
      <c r="I144" s="135" t="str">
        <f>A143</f>
        <v>ｄ</v>
      </c>
      <c r="J144" s="93" t="s">
        <v>257</v>
      </c>
      <c r="K144" s="336" t="str">
        <f>IF(I145="","",IF(I145&gt;N145,"○",IF(I145=N145,"△","●")))</f>
        <v/>
      </c>
      <c r="L144" s="336"/>
      <c r="M144" s="336"/>
      <c r="N144" s="93"/>
      <c r="O144" s="94"/>
      <c r="P144" s="135" t="str">
        <f>A143</f>
        <v>ｄ</v>
      </c>
      <c r="Q144" s="93" t="s">
        <v>273</v>
      </c>
      <c r="R144" s="336" t="str">
        <f>IF(P145="","",IF(P145&gt;U145,"○",IF(P145=U145,"△","●")))</f>
        <v/>
      </c>
      <c r="S144" s="336"/>
      <c r="T144" s="336"/>
      <c r="U144" s="93"/>
      <c r="V144" s="94"/>
      <c r="W144" s="135" t="str">
        <f>A143</f>
        <v>ｄ</v>
      </c>
      <c r="X144" s="92" t="s">
        <v>259</v>
      </c>
      <c r="Y144" s="336" t="str">
        <f>IF(W145="","",IF(W145&gt;AB145,"○",IF(W145=AB145,"△","●")))</f>
        <v/>
      </c>
      <c r="Z144" s="336"/>
      <c r="AA144" s="336"/>
      <c r="AB144" s="93"/>
      <c r="AC144" s="95"/>
      <c r="AD144" s="337" t="str">
        <f>IF(K144="","",AE144*3+AF144)</f>
        <v/>
      </c>
      <c r="AE144" s="319" t="str">
        <f>IF(K144="","",COUNTIF(K144:R144:Y144,"○"))</f>
        <v/>
      </c>
      <c r="AF144" s="322" t="str">
        <f>IF(K144="","",COUNTIF(K144:R144:Y144,"△"))</f>
        <v/>
      </c>
      <c r="AG144" s="322" t="str">
        <f>IF(K144="","",COUNTIF(K144:R144:Y144,"●"))</f>
        <v/>
      </c>
      <c r="AH144" s="307" t="str">
        <f>IF(K144="","",RANK(AD144,AD144:AD155))</f>
        <v/>
      </c>
    </row>
    <row r="145" spans="1:34" ht="34.5" customHeight="1" x14ac:dyDescent="0.2">
      <c r="A145" s="326"/>
      <c r="B145" s="330"/>
      <c r="C145" s="331"/>
      <c r="D145" s="331"/>
      <c r="E145" s="331"/>
      <c r="F145" s="331"/>
      <c r="G145" s="331"/>
      <c r="H145" s="332"/>
      <c r="I145" s="368"/>
      <c r="J145" s="340"/>
      <c r="K145" s="96"/>
      <c r="L145" s="97" t="s">
        <v>260</v>
      </c>
      <c r="M145" s="98"/>
      <c r="N145" s="310"/>
      <c r="O145" s="314"/>
      <c r="P145" s="310"/>
      <c r="Q145" s="314"/>
      <c r="R145" s="96"/>
      <c r="S145" s="97" t="s">
        <v>260</v>
      </c>
      <c r="T145" s="97"/>
      <c r="U145" s="310"/>
      <c r="V145" s="314"/>
      <c r="W145" s="310"/>
      <c r="X145" s="316"/>
      <c r="Y145" s="96"/>
      <c r="Z145" s="97" t="s">
        <v>260</v>
      </c>
      <c r="AA145" s="98"/>
      <c r="AB145" s="310"/>
      <c r="AC145" s="317"/>
      <c r="AD145" s="338"/>
      <c r="AE145" s="320"/>
      <c r="AF145" s="323"/>
      <c r="AG145" s="323"/>
      <c r="AH145" s="308"/>
    </row>
    <row r="146" spans="1:34" ht="34.5" customHeight="1" x14ac:dyDescent="0.2">
      <c r="A146" s="99" t="s">
        <v>261</v>
      </c>
      <c r="B146" s="333"/>
      <c r="C146" s="334"/>
      <c r="D146" s="334"/>
      <c r="E146" s="334"/>
      <c r="F146" s="334"/>
      <c r="G146" s="334"/>
      <c r="H146" s="335"/>
      <c r="I146" s="369"/>
      <c r="J146" s="370"/>
      <c r="K146" s="96"/>
      <c r="L146" s="100" t="s">
        <v>260</v>
      </c>
      <c r="M146" s="101"/>
      <c r="N146" s="312"/>
      <c r="O146" s="315"/>
      <c r="P146" s="312"/>
      <c r="Q146" s="315"/>
      <c r="R146" s="96"/>
      <c r="S146" s="100" t="s">
        <v>260</v>
      </c>
      <c r="T146" s="100"/>
      <c r="U146" s="312"/>
      <c r="V146" s="315"/>
      <c r="W146" s="312"/>
      <c r="X146" s="313"/>
      <c r="Y146" s="96"/>
      <c r="Z146" s="100" t="s">
        <v>260</v>
      </c>
      <c r="AA146" s="101"/>
      <c r="AB146" s="312"/>
      <c r="AC146" s="318"/>
      <c r="AD146" s="339"/>
      <c r="AE146" s="321"/>
      <c r="AF146" s="324"/>
      <c r="AG146" s="324"/>
      <c r="AH146" s="309"/>
    </row>
    <row r="147" spans="1:34" ht="34.5" customHeight="1" x14ac:dyDescent="0.2">
      <c r="A147" s="378" t="s">
        <v>298</v>
      </c>
      <c r="B147" s="135" t="str">
        <f>A143</f>
        <v>ｄ</v>
      </c>
      <c r="C147" s="93" t="str">
        <f>J144</f>
        <v>①</v>
      </c>
      <c r="D147" s="336" t="str">
        <f>IF(B148="","",IF(B148&gt;G148,"○",IF(B148=G148,"△","●")))</f>
        <v/>
      </c>
      <c r="E147" s="336"/>
      <c r="F147" s="336"/>
      <c r="G147" s="93"/>
      <c r="H147" s="94"/>
      <c r="I147" s="327"/>
      <c r="J147" s="328"/>
      <c r="K147" s="328"/>
      <c r="L147" s="328"/>
      <c r="M147" s="328"/>
      <c r="N147" s="328"/>
      <c r="O147" s="329"/>
      <c r="P147" s="135" t="str">
        <f>A143</f>
        <v>ｄ</v>
      </c>
      <c r="Q147" s="93" t="s">
        <v>263</v>
      </c>
      <c r="R147" s="336" t="str">
        <f>IF(P148="","",IF(P148&gt;U148,"○",IF(P148=U148,"△","●")))</f>
        <v/>
      </c>
      <c r="S147" s="336"/>
      <c r="T147" s="336"/>
      <c r="U147" s="93"/>
      <c r="V147" s="94"/>
      <c r="W147" s="135" t="str">
        <f>A143</f>
        <v>ｄ</v>
      </c>
      <c r="X147" s="93" t="s">
        <v>264</v>
      </c>
      <c r="Y147" s="336" t="str">
        <f>IF(W148="","",IF(W148&gt;AB148,"○",IF(W148=AB148,"△","●")))</f>
        <v/>
      </c>
      <c r="Z147" s="336"/>
      <c r="AA147" s="336"/>
      <c r="AB147" s="93"/>
      <c r="AC147" s="95"/>
      <c r="AD147" s="337" t="str">
        <f>IF(D147="","",AE147*3+AF147)</f>
        <v/>
      </c>
      <c r="AE147" s="319" t="str">
        <f>IF(D147="","",COUNTIF(D147:R147:Y147,"○"))</f>
        <v/>
      </c>
      <c r="AF147" s="322" t="str">
        <f>IF(D147="","",COUNTIF(C147:R147:Y147,"△"))</f>
        <v/>
      </c>
      <c r="AG147" s="322" t="str">
        <f>IF(D147="","",COUNTIF(D147:R147:Y147,"●"))</f>
        <v/>
      </c>
      <c r="AH147" s="307" t="str">
        <f>IF(K144="","",RANK(AD147,AD144:AD155))</f>
        <v/>
      </c>
    </row>
    <row r="148" spans="1:34" ht="34.5" customHeight="1" x14ac:dyDescent="0.2">
      <c r="A148" s="326"/>
      <c r="B148" s="368"/>
      <c r="C148" s="340"/>
      <c r="D148" s="96"/>
      <c r="E148" s="97" t="s">
        <v>260</v>
      </c>
      <c r="F148" s="98"/>
      <c r="G148" s="340"/>
      <c r="H148" s="371"/>
      <c r="I148" s="330"/>
      <c r="J148" s="331"/>
      <c r="K148" s="331"/>
      <c r="L148" s="331"/>
      <c r="M148" s="331"/>
      <c r="N148" s="331"/>
      <c r="O148" s="332"/>
      <c r="P148" s="368"/>
      <c r="Q148" s="340"/>
      <c r="R148" s="96"/>
      <c r="S148" s="97" t="s">
        <v>260</v>
      </c>
      <c r="T148" s="98"/>
      <c r="U148" s="310"/>
      <c r="V148" s="314"/>
      <c r="W148" s="310"/>
      <c r="X148" s="314"/>
      <c r="Y148" s="96"/>
      <c r="Z148" s="97" t="s">
        <v>260</v>
      </c>
      <c r="AA148" s="98"/>
      <c r="AB148" s="368"/>
      <c r="AC148" s="373"/>
      <c r="AD148" s="338"/>
      <c r="AE148" s="320"/>
      <c r="AF148" s="323"/>
      <c r="AG148" s="323"/>
      <c r="AH148" s="308"/>
    </row>
    <row r="149" spans="1:34" ht="34.5" customHeight="1" x14ac:dyDescent="0.2">
      <c r="A149" s="99" t="s">
        <v>288</v>
      </c>
      <c r="B149" s="369"/>
      <c r="C149" s="370"/>
      <c r="D149" s="96"/>
      <c r="E149" s="100" t="s">
        <v>260</v>
      </c>
      <c r="F149" s="101"/>
      <c r="G149" s="370"/>
      <c r="H149" s="372"/>
      <c r="I149" s="333"/>
      <c r="J149" s="334"/>
      <c r="K149" s="334"/>
      <c r="L149" s="334"/>
      <c r="M149" s="334"/>
      <c r="N149" s="334"/>
      <c r="O149" s="335"/>
      <c r="P149" s="369"/>
      <c r="Q149" s="370"/>
      <c r="R149" s="102"/>
      <c r="S149" s="100" t="s">
        <v>260</v>
      </c>
      <c r="T149" s="101"/>
      <c r="U149" s="312"/>
      <c r="V149" s="315"/>
      <c r="W149" s="312"/>
      <c r="X149" s="315"/>
      <c r="Y149" s="96"/>
      <c r="Z149" s="100" t="s">
        <v>260</v>
      </c>
      <c r="AA149" s="101"/>
      <c r="AB149" s="369"/>
      <c r="AC149" s="374"/>
      <c r="AD149" s="339"/>
      <c r="AE149" s="321"/>
      <c r="AF149" s="324"/>
      <c r="AG149" s="324"/>
      <c r="AH149" s="309"/>
    </row>
    <row r="150" spans="1:34" ht="34.5" customHeight="1" x14ac:dyDescent="0.2">
      <c r="A150" s="325" t="s">
        <v>269</v>
      </c>
      <c r="B150" s="135" t="str">
        <f>A143</f>
        <v>ｄ</v>
      </c>
      <c r="C150" s="93" t="str">
        <f>Q144</f>
        <v>⑤</v>
      </c>
      <c r="D150" s="336" t="str">
        <f>IF(B151="","",IF(B151&gt;G151,"○",IF(B151=G151,"△","●")))</f>
        <v/>
      </c>
      <c r="E150" s="336"/>
      <c r="F150" s="336"/>
      <c r="G150" s="93"/>
      <c r="H150" s="94"/>
      <c r="I150" s="135" t="str">
        <f>A143</f>
        <v>ｄ</v>
      </c>
      <c r="J150" s="93" t="str">
        <f>Q147</f>
        <v>③</v>
      </c>
      <c r="K150" s="336" t="str">
        <f>IF(I151="","",IF(I151&gt;N151,"○",IF(I151=N151,"△","●")))</f>
        <v/>
      </c>
      <c r="L150" s="336"/>
      <c r="M150" s="336"/>
      <c r="N150" s="93"/>
      <c r="O150" s="94"/>
      <c r="P150" s="327"/>
      <c r="Q150" s="328"/>
      <c r="R150" s="328"/>
      <c r="S150" s="328"/>
      <c r="T150" s="328"/>
      <c r="U150" s="328"/>
      <c r="V150" s="329"/>
      <c r="W150" s="135" t="str">
        <f>A143</f>
        <v>ｄ</v>
      </c>
      <c r="X150" s="93" t="s">
        <v>267</v>
      </c>
      <c r="Y150" s="336" t="str">
        <f>IF(W151="","",IF(W151&gt;AB151,"○",IF(W151=AB151,"△","●")))</f>
        <v/>
      </c>
      <c r="Z150" s="336"/>
      <c r="AA150" s="336"/>
      <c r="AB150" s="93"/>
      <c r="AC150" s="95"/>
      <c r="AD150" s="337" t="str">
        <f>IF(Y150="","",AE150*3+AF150)</f>
        <v/>
      </c>
      <c r="AE150" s="319" t="str">
        <f>IF(Y150="","",COUNTIF(D150:M150:Y150,"○"))</f>
        <v/>
      </c>
      <c r="AF150" s="322" t="str">
        <f>IF(Y150="","",COUNTIF(C150:R150:Y150,"△"))</f>
        <v/>
      </c>
      <c r="AG150" s="322" t="str">
        <f>IF(Y150="","",COUNTIF(D150:M150:Y150,"●"))</f>
        <v/>
      </c>
      <c r="AH150" s="307" t="str">
        <f>IF(K144="","",RANK(AD150,AD144:AD155))</f>
        <v/>
      </c>
    </row>
    <row r="151" spans="1:34" ht="34.5" customHeight="1" x14ac:dyDescent="0.2">
      <c r="A151" s="326"/>
      <c r="B151" s="368"/>
      <c r="C151" s="340"/>
      <c r="D151" s="96"/>
      <c r="E151" s="97" t="s">
        <v>260</v>
      </c>
      <c r="F151" s="98"/>
      <c r="G151" s="340"/>
      <c r="H151" s="371"/>
      <c r="I151" s="368"/>
      <c r="J151" s="340"/>
      <c r="K151" s="96"/>
      <c r="L151" s="97" t="s">
        <v>260</v>
      </c>
      <c r="M151" s="98"/>
      <c r="N151" s="340"/>
      <c r="O151" s="371"/>
      <c r="P151" s="330"/>
      <c r="Q151" s="331"/>
      <c r="R151" s="331"/>
      <c r="S151" s="331"/>
      <c r="T151" s="331"/>
      <c r="U151" s="331"/>
      <c r="V151" s="332"/>
      <c r="W151" s="368"/>
      <c r="X151" s="353"/>
      <c r="Y151" s="96"/>
      <c r="Z151" s="97" t="s">
        <v>260</v>
      </c>
      <c r="AA151" s="98"/>
      <c r="AB151" s="368"/>
      <c r="AC151" s="373"/>
      <c r="AD151" s="338"/>
      <c r="AE151" s="320"/>
      <c r="AF151" s="323"/>
      <c r="AG151" s="323"/>
      <c r="AH151" s="308"/>
    </row>
    <row r="152" spans="1:34" ht="34.5" customHeight="1" x14ac:dyDescent="0.2">
      <c r="A152" s="99" t="s">
        <v>270</v>
      </c>
      <c r="B152" s="369"/>
      <c r="C152" s="370"/>
      <c r="D152" s="96"/>
      <c r="E152" s="100" t="s">
        <v>260</v>
      </c>
      <c r="F152" s="101"/>
      <c r="G152" s="370"/>
      <c r="H152" s="372"/>
      <c r="I152" s="369"/>
      <c r="J152" s="370"/>
      <c r="K152" s="96"/>
      <c r="L152" s="100" t="s">
        <v>260</v>
      </c>
      <c r="M152" s="101"/>
      <c r="N152" s="370"/>
      <c r="O152" s="372"/>
      <c r="P152" s="333"/>
      <c r="Q152" s="334"/>
      <c r="R152" s="334"/>
      <c r="S152" s="334"/>
      <c r="T152" s="334"/>
      <c r="U152" s="334"/>
      <c r="V152" s="335"/>
      <c r="W152" s="369"/>
      <c r="X152" s="370"/>
      <c r="Y152" s="96"/>
      <c r="Z152" s="100" t="s">
        <v>260</v>
      </c>
      <c r="AA152" s="101"/>
      <c r="AB152" s="369"/>
      <c r="AC152" s="374"/>
      <c r="AD152" s="339"/>
      <c r="AE152" s="321"/>
      <c r="AF152" s="324"/>
      <c r="AG152" s="324"/>
      <c r="AH152" s="309"/>
    </row>
    <row r="153" spans="1:34" ht="34.5" customHeight="1" x14ac:dyDescent="0.2">
      <c r="A153" s="325" t="s">
        <v>319</v>
      </c>
      <c r="B153" s="135" t="str">
        <f>A143</f>
        <v>ｄ</v>
      </c>
      <c r="C153" s="93" t="str">
        <f>X144</f>
        <v>④</v>
      </c>
      <c r="D153" s="336" t="str">
        <f>IF(B154="","",IF(B154&gt;G154,"○",IF(B154=G154,"△","●")))</f>
        <v/>
      </c>
      <c r="E153" s="336"/>
      <c r="F153" s="336"/>
      <c r="G153" s="93"/>
      <c r="H153" s="94"/>
      <c r="I153" s="135" t="str">
        <f>A143</f>
        <v>ｄ</v>
      </c>
      <c r="J153" s="93" t="str">
        <f>X147</f>
        <v>⑥</v>
      </c>
      <c r="K153" s="336" t="str">
        <f>IF(I154="","",IF(I154&gt;N154,"○",IF(I154=N154,"△","●")))</f>
        <v/>
      </c>
      <c r="L153" s="336"/>
      <c r="M153" s="336"/>
      <c r="N153" s="93"/>
      <c r="O153" s="94"/>
      <c r="P153" s="135" t="str">
        <f>A143</f>
        <v>ｄ</v>
      </c>
      <c r="Q153" s="93" t="str">
        <f>X150</f>
        <v>②</v>
      </c>
      <c r="R153" s="336" t="str">
        <f>IF(P154="","",IF(P154&gt;U154,"○",IF(P154=U154,"△","●")))</f>
        <v/>
      </c>
      <c r="S153" s="336"/>
      <c r="T153" s="336"/>
      <c r="U153" s="93"/>
      <c r="V153" s="94"/>
      <c r="W153" s="327"/>
      <c r="X153" s="328"/>
      <c r="Y153" s="328"/>
      <c r="Z153" s="328"/>
      <c r="AA153" s="328"/>
      <c r="AB153" s="328"/>
      <c r="AC153" s="341"/>
      <c r="AD153" s="337" t="str">
        <f>IF(R153="","",AE153*3+AF153)</f>
        <v/>
      </c>
      <c r="AE153" s="319" t="str">
        <f>IF(R153="","",COUNTIF(D153:M153:R153,"○"))</f>
        <v/>
      </c>
      <c r="AF153" s="322" t="str">
        <f>IF(R153="","",COUNTIF(C153:T153,"△"))</f>
        <v/>
      </c>
      <c r="AG153" s="322" t="str">
        <f>IF(R153="","",COUNTIF(D153:T153,"●"))</f>
        <v/>
      </c>
      <c r="AH153" s="307" t="str">
        <f>IF(K144="","",RANK(AD153,AD144:AD155))</f>
        <v/>
      </c>
    </row>
    <row r="154" spans="1:34" ht="34.5" customHeight="1" x14ac:dyDescent="0.2">
      <c r="A154" s="326"/>
      <c r="B154" s="368"/>
      <c r="C154" s="340"/>
      <c r="D154" s="96"/>
      <c r="E154" s="109" t="s">
        <v>260</v>
      </c>
      <c r="F154" s="98"/>
      <c r="G154" s="316"/>
      <c r="H154" s="314"/>
      <c r="I154" s="310"/>
      <c r="J154" s="316"/>
      <c r="K154" s="96"/>
      <c r="L154" s="109" t="s">
        <v>260</v>
      </c>
      <c r="M154" s="98"/>
      <c r="N154" s="316"/>
      <c r="O154" s="314"/>
      <c r="P154" s="310"/>
      <c r="Q154" s="316"/>
      <c r="R154" s="96"/>
      <c r="S154" s="109" t="s">
        <v>260</v>
      </c>
      <c r="T154" s="98"/>
      <c r="U154" s="340"/>
      <c r="V154" s="371"/>
      <c r="W154" s="330"/>
      <c r="X154" s="331"/>
      <c r="Y154" s="331"/>
      <c r="Z154" s="331"/>
      <c r="AA154" s="331"/>
      <c r="AB154" s="331"/>
      <c r="AC154" s="342"/>
      <c r="AD154" s="338"/>
      <c r="AE154" s="320"/>
      <c r="AF154" s="323"/>
      <c r="AG154" s="323"/>
      <c r="AH154" s="308"/>
    </row>
    <row r="155" spans="1:34" ht="34.5" customHeight="1" thickBot="1" x14ac:dyDescent="0.25">
      <c r="A155" s="103" t="s">
        <v>286</v>
      </c>
      <c r="B155" s="375"/>
      <c r="C155" s="376"/>
      <c r="D155" s="104"/>
      <c r="E155" s="105" t="s">
        <v>260</v>
      </c>
      <c r="F155" s="106"/>
      <c r="G155" s="351"/>
      <c r="H155" s="352"/>
      <c r="I155" s="350"/>
      <c r="J155" s="351"/>
      <c r="K155" s="104"/>
      <c r="L155" s="105" t="s">
        <v>260</v>
      </c>
      <c r="M155" s="106"/>
      <c r="N155" s="351"/>
      <c r="O155" s="352"/>
      <c r="P155" s="350"/>
      <c r="Q155" s="351"/>
      <c r="R155" s="104"/>
      <c r="S155" s="105" t="s">
        <v>260</v>
      </c>
      <c r="T155" s="106"/>
      <c r="U155" s="376"/>
      <c r="V155" s="377"/>
      <c r="W155" s="343"/>
      <c r="X155" s="344"/>
      <c r="Y155" s="344"/>
      <c r="Z155" s="344"/>
      <c r="AA155" s="344"/>
      <c r="AB155" s="344"/>
      <c r="AC155" s="345"/>
      <c r="AD155" s="346"/>
      <c r="AE155" s="347"/>
      <c r="AF155" s="348"/>
      <c r="AG155" s="348"/>
      <c r="AH155" s="349"/>
    </row>
    <row r="156" spans="1:34" ht="34.5" customHeight="1" x14ac:dyDescent="0.2">
      <c r="AD156" s="113"/>
    </row>
    <row r="157" spans="1:34" ht="34.5" customHeight="1" x14ac:dyDescent="0.2">
      <c r="AD157" s="113"/>
    </row>
    <row r="158" spans="1:34" ht="34.5" customHeight="1" thickBot="1" x14ac:dyDescent="0.25"/>
    <row r="159" spans="1:34" ht="34.5" customHeight="1" x14ac:dyDescent="0.2">
      <c r="D159" s="354" t="s">
        <v>320</v>
      </c>
      <c r="E159" s="304"/>
      <c r="F159" s="304"/>
      <c r="G159" s="304"/>
      <c r="H159" s="305"/>
      <c r="I159" s="303" t="str">
        <f>D160</f>
        <v>常磐</v>
      </c>
      <c r="J159" s="304"/>
      <c r="K159" s="304"/>
      <c r="L159" s="304"/>
      <c r="M159" s="304"/>
      <c r="N159" s="304"/>
      <c r="O159" s="305"/>
      <c r="P159" s="303" t="str">
        <f>D163</f>
        <v>大谷</v>
      </c>
      <c r="Q159" s="304"/>
      <c r="R159" s="304"/>
      <c r="S159" s="304"/>
      <c r="T159" s="304"/>
      <c r="U159" s="304"/>
      <c r="V159" s="305"/>
      <c r="W159" s="303" t="str">
        <f>D166</f>
        <v>横田</v>
      </c>
      <c r="X159" s="304"/>
      <c r="Y159" s="304"/>
      <c r="Z159" s="304"/>
      <c r="AA159" s="304"/>
      <c r="AB159" s="304"/>
      <c r="AC159" s="306"/>
      <c r="AD159" s="88" t="s">
        <v>251</v>
      </c>
      <c r="AE159" s="89" t="s">
        <v>252</v>
      </c>
      <c r="AF159" s="89" t="s">
        <v>253</v>
      </c>
      <c r="AG159" s="89" t="s">
        <v>254</v>
      </c>
      <c r="AH159" s="90" t="s">
        <v>255</v>
      </c>
    </row>
    <row r="160" spans="1:34" ht="34.5" customHeight="1" x14ac:dyDescent="0.2">
      <c r="D160" s="356" t="s">
        <v>321</v>
      </c>
      <c r="E160" s="357"/>
      <c r="F160" s="357"/>
      <c r="G160" s="357"/>
      <c r="H160" s="358"/>
      <c r="I160" s="327"/>
      <c r="J160" s="328"/>
      <c r="K160" s="328"/>
      <c r="L160" s="328"/>
      <c r="M160" s="328"/>
      <c r="N160" s="328"/>
      <c r="O160" s="329"/>
      <c r="P160" s="91" t="str">
        <f>D159</f>
        <v>ｅ</v>
      </c>
      <c r="Q160" s="92" t="s">
        <v>257</v>
      </c>
      <c r="R160" s="336" t="str">
        <f>IF(P161="","",IF(P161&gt;U161,"○",IF(P161=U161,"△","●")))</f>
        <v/>
      </c>
      <c r="S160" s="336"/>
      <c r="T160" s="336"/>
      <c r="U160" s="93"/>
      <c r="V160" s="94"/>
      <c r="W160" s="91" t="str">
        <f>D159</f>
        <v>ｅ</v>
      </c>
      <c r="X160" s="92" t="s">
        <v>291</v>
      </c>
      <c r="Y160" s="336" t="str">
        <f>IF(W161="","",IF(W161&gt;AB161,"○",IF(W161=AB161,"△","●")))</f>
        <v/>
      </c>
      <c r="Z160" s="336"/>
      <c r="AA160" s="336"/>
      <c r="AB160" s="93"/>
      <c r="AC160" s="95"/>
      <c r="AD160" s="337" t="str">
        <f>IF(K137="","",AE160*3+AF160)</f>
        <v/>
      </c>
      <c r="AE160" s="319" t="str">
        <f>IF(K137="","",COUNTIF(K137:R137:Y137,"○"))</f>
        <v/>
      </c>
      <c r="AF160" s="322" t="str">
        <f>IF(K137="","",COUNTIF(K137:R137:Y137,"△"))</f>
        <v/>
      </c>
      <c r="AG160" s="322" t="str">
        <f>IF(K137="","",COUNTIF(K137:R137:Y137,"●"))</f>
        <v/>
      </c>
      <c r="AH160" s="307" t="str">
        <f>IF(K137="","",RANK(AD160,AD160:AD170))</f>
        <v/>
      </c>
    </row>
    <row r="161" spans="1:34" ht="34.5" customHeight="1" x14ac:dyDescent="0.2">
      <c r="D161" s="359"/>
      <c r="E161" s="360"/>
      <c r="F161" s="360"/>
      <c r="G161" s="360"/>
      <c r="H161" s="361"/>
      <c r="I161" s="330"/>
      <c r="J161" s="331"/>
      <c r="K161" s="331"/>
      <c r="L161" s="331"/>
      <c r="M161" s="331"/>
      <c r="N161" s="331"/>
      <c r="O161" s="332"/>
      <c r="P161" s="368"/>
      <c r="Q161" s="340"/>
      <c r="R161" s="96"/>
      <c r="S161" s="97" t="s">
        <v>260</v>
      </c>
      <c r="T161" s="98"/>
      <c r="U161" s="368"/>
      <c r="V161" s="371"/>
      <c r="W161" s="368"/>
      <c r="X161" s="353"/>
      <c r="Y161" s="96"/>
      <c r="Z161" s="97" t="s">
        <v>260</v>
      </c>
      <c r="AA161" s="98"/>
      <c r="AB161" s="368"/>
      <c r="AC161" s="373"/>
      <c r="AD161" s="338"/>
      <c r="AE161" s="320"/>
      <c r="AF161" s="323"/>
      <c r="AG161" s="323"/>
      <c r="AH161" s="308"/>
    </row>
    <row r="162" spans="1:34" ht="34.5" customHeight="1" x14ac:dyDescent="0.2">
      <c r="D162" s="362" t="s">
        <v>292</v>
      </c>
      <c r="E162" s="363"/>
      <c r="F162" s="363"/>
      <c r="G162" s="363"/>
      <c r="H162" s="364"/>
      <c r="I162" s="333"/>
      <c r="J162" s="334"/>
      <c r="K162" s="334"/>
      <c r="L162" s="334"/>
      <c r="M162" s="334"/>
      <c r="N162" s="334"/>
      <c r="O162" s="335"/>
      <c r="P162" s="369"/>
      <c r="Q162" s="370"/>
      <c r="R162" s="96"/>
      <c r="S162" s="100" t="s">
        <v>260</v>
      </c>
      <c r="T162" s="101"/>
      <c r="U162" s="369"/>
      <c r="V162" s="372"/>
      <c r="W162" s="369"/>
      <c r="X162" s="370"/>
      <c r="Y162" s="96"/>
      <c r="Z162" s="100" t="s">
        <v>260</v>
      </c>
      <c r="AA162" s="98"/>
      <c r="AB162" s="369"/>
      <c r="AC162" s="374"/>
      <c r="AD162" s="339"/>
      <c r="AE162" s="321"/>
      <c r="AF162" s="324"/>
      <c r="AG162" s="324"/>
      <c r="AH162" s="309"/>
    </row>
    <row r="163" spans="1:34" ht="34.5" customHeight="1" x14ac:dyDescent="0.2">
      <c r="D163" s="356" t="s">
        <v>285</v>
      </c>
      <c r="E163" s="357"/>
      <c r="F163" s="357"/>
      <c r="G163" s="357"/>
      <c r="H163" s="358"/>
      <c r="I163" s="91" t="str">
        <f>D159</f>
        <v>ｅ</v>
      </c>
      <c r="J163" s="92" t="str">
        <f>Q160</f>
        <v>①</v>
      </c>
      <c r="K163" s="336" t="str">
        <f>IF(I164="","",IF(I164&gt;N164,"○",IF(I164=N164,"△","●")))</f>
        <v/>
      </c>
      <c r="L163" s="336"/>
      <c r="M163" s="336"/>
      <c r="N163" s="93"/>
      <c r="O163" s="94"/>
      <c r="P163" s="327"/>
      <c r="Q163" s="328"/>
      <c r="R163" s="328"/>
      <c r="S163" s="328"/>
      <c r="T163" s="328"/>
      <c r="U163" s="328"/>
      <c r="V163" s="329"/>
      <c r="W163" s="91" t="str">
        <f>D159</f>
        <v>ｅ</v>
      </c>
      <c r="X163" s="92" t="s">
        <v>294</v>
      </c>
      <c r="Y163" s="336" t="str">
        <f>IF(W164="","",IF(W164&gt;AB164,"○",IF(W164=AB164,"△","●")))</f>
        <v/>
      </c>
      <c r="Z163" s="336"/>
      <c r="AA163" s="336"/>
      <c r="AB163" s="93"/>
      <c r="AC163" s="95"/>
      <c r="AD163" s="337" t="str">
        <f>IF(K140="","",AE163*3+AF163)</f>
        <v/>
      </c>
      <c r="AE163" s="319" t="str">
        <f>IF(K140="","",COUNTIF(K140:R140:Y140,"○"))</f>
        <v/>
      </c>
      <c r="AF163" s="322" t="str">
        <f>IF(K140="","",COUNTIF(K140:R140:Y140,"△"))</f>
        <v/>
      </c>
      <c r="AG163" s="322" t="str">
        <f>IF(K140="","",COUNTIF(K140:R140:Y140,"●"))</f>
        <v/>
      </c>
      <c r="AH163" s="307" t="str">
        <f>IF(K137="","",RANK(AD163,AD160:AD170))</f>
        <v/>
      </c>
    </row>
    <row r="164" spans="1:34" ht="34.5" customHeight="1" x14ac:dyDescent="0.2">
      <c r="D164" s="359"/>
      <c r="E164" s="360"/>
      <c r="F164" s="360"/>
      <c r="G164" s="360"/>
      <c r="H164" s="361"/>
      <c r="I164" s="368"/>
      <c r="J164" s="340"/>
      <c r="K164" s="96"/>
      <c r="L164" s="97" t="s">
        <v>260</v>
      </c>
      <c r="M164" s="98"/>
      <c r="N164" s="340"/>
      <c r="O164" s="371"/>
      <c r="P164" s="330"/>
      <c r="Q164" s="331"/>
      <c r="R164" s="331"/>
      <c r="S164" s="331"/>
      <c r="T164" s="331"/>
      <c r="U164" s="331"/>
      <c r="V164" s="332"/>
      <c r="W164" s="368"/>
      <c r="X164" s="353"/>
      <c r="Y164" s="96"/>
      <c r="Z164" s="97" t="s">
        <v>260</v>
      </c>
      <c r="AA164" s="98"/>
      <c r="AB164" s="368"/>
      <c r="AC164" s="373"/>
      <c r="AD164" s="338"/>
      <c r="AE164" s="320"/>
      <c r="AF164" s="323"/>
      <c r="AG164" s="323"/>
      <c r="AH164" s="308"/>
    </row>
    <row r="165" spans="1:34" ht="34.5" customHeight="1" x14ac:dyDescent="0.2">
      <c r="D165" s="362" t="s">
        <v>322</v>
      </c>
      <c r="E165" s="363"/>
      <c r="F165" s="363"/>
      <c r="G165" s="363"/>
      <c r="H165" s="364"/>
      <c r="I165" s="369"/>
      <c r="J165" s="370"/>
      <c r="K165" s="102"/>
      <c r="L165" s="100" t="s">
        <v>260</v>
      </c>
      <c r="M165" s="101"/>
      <c r="N165" s="370"/>
      <c r="O165" s="372"/>
      <c r="P165" s="333"/>
      <c r="Q165" s="334"/>
      <c r="R165" s="334"/>
      <c r="S165" s="334"/>
      <c r="T165" s="334"/>
      <c r="U165" s="334"/>
      <c r="V165" s="335"/>
      <c r="W165" s="369"/>
      <c r="X165" s="370"/>
      <c r="Y165" s="96"/>
      <c r="Z165" s="100" t="s">
        <v>260</v>
      </c>
      <c r="AA165" s="98"/>
      <c r="AB165" s="369"/>
      <c r="AC165" s="374"/>
      <c r="AD165" s="339"/>
      <c r="AE165" s="321"/>
      <c r="AF165" s="324"/>
      <c r="AG165" s="324"/>
      <c r="AH165" s="309"/>
    </row>
    <row r="166" spans="1:34" ht="34.5" customHeight="1" x14ac:dyDescent="0.2">
      <c r="D166" s="356" t="s">
        <v>287</v>
      </c>
      <c r="E166" s="357"/>
      <c r="F166" s="357"/>
      <c r="G166" s="357"/>
      <c r="H166" s="358"/>
      <c r="I166" s="91" t="str">
        <f>D159</f>
        <v>ｅ</v>
      </c>
      <c r="J166" s="92" t="str">
        <f>X160</f>
        <v>③</v>
      </c>
      <c r="K166" s="336" t="str">
        <f>IF(I167="","",IF(I167&gt;N167,"○",IF(I167=N167,"△","●")))</f>
        <v/>
      </c>
      <c r="L166" s="336"/>
      <c r="M166" s="336"/>
      <c r="N166" s="93"/>
      <c r="O166" s="94"/>
      <c r="P166" s="91" t="str">
        <f>D159</f>
        <v>ｅ</v>
      </c>
      <c r="Q166" s="92" t="str">
        <f>X163</f>
        <v>②</v>
      </c>
      <c r="R166" s="336" t="str">
        <f>IF(P167="","",IF(P167&gt;U167,"○",IF(P167=U167,"△","●")))</f>
        <v/>
      </c>
      <c r="S166" s="336"/>
      <c r="T166" s="336"/>
      <c r="U166" s="93"/>
      <c r="V166" s="94"/>
      <c r="W166" s="327"/>
      <c r="X166" s="328"/>
      <c r="Y166" s="328"/>
      <c r="Z166" s="328"/>
      <c r="AA166" s="328"/>
      <c r="AB166" s="328"/>
      <c r="AC166" s="341"/>
      <c r="AD166" s="337" t="str">
        <f>IF(Y147="","",AE166*3+AF166)</f>
        <v/>
      </c>
      <c r="AE166" s="319" t="str">
        <f>IF(Y147="","",COUNTIF(D147:M147:Y147,"○"))</f>
        <v/>
      </c>
      <c r="AF166" s="322" t="str">
        <f>IF(Y147="","",COUNTIF(C147:R147:Y147,"△"))</f>
        <v/>
      </c>
      <c r="AG166" s="322" t="str">
        <f>IF(Y147="","",COUNTIF(D147:M147:Y147,"●"))</f>
        <v/>
      </c>
      <c r="AH166" s="307" t="str">
        <f>IF(K137="","",RANK(AD166,AD160:AD170))</f>
        <v/>
      </c>
    </row>
    <row r="167" spans="1:34" ht="34.5" customHeight="1" x14ac:dyDescent="0.2">
      <c r="D167" s="359"/>
      <c r="E167" s="360"/>
      <c r="F167" s="360"/>
      <c r="G167" s="360"/>
      <c r="H167" s="361"/>
      <c r="I167" s="310"/>
      <c r="J167" s="316"/>
      <c r="K167" s="96"/>
      <c r="L167" s="109" t="s">
        <v>260</v>
      </c>
      <c r="M167" s="98"/>
      <c r="N167" s="316"/>
      <c r="O167" s="314"/>
      <c r="P167" s="310"/>
      <c r="Q167" s="316"/>
      <c r="R167" s="96"/>
      <c r="S167" s="109" t="s">
        <v>260</v>
      </c>
      <c r="T167" s="98"/>
      <c r="U167" s="316"/>
      <c r="V167" s="314"/>
      <c r="W167" s="330"/>
      <c r="X167" s="331"/>
      <c r="Y167" s="331"/>
      <c r="Z167" s="331"/>
      <c r="AA167" s="331"/>
      <c r="AB167" s="331"/>
      <c r="AC167" s="342"/>
      <c r="AD167" s="338"/>
      <c r="AE167" s="320"/>
      <c r="AF167" s="323"/>
      <c r="AG167" s="323"/>
      <c r="AH167" s="308"/>
    </row>
    <row r="168" spans="1:34" ht="34.5" customHeight="1" thickBot="1" x14ac:dyDescent="0.25">
      <c r="D168" s="365" t="s">
        <v>288</v>
      </c>
      <c r="E168" s="366"/>
      <c r="F168" s="366"/>
      <c r="G168" s="366"/>
      <c r="H168" s="367"/>
      <c r="I168" s="350"/>
      <c r="J168" s="351"/>
      <c r="K168" s="104"/>
      <c r="L168" s="105" t="s">
        <v>260</v>
      </c>
      <c r="M168" s="106"/>
      <c r="N168" s="351"/>
      <c r="O168" s="352"/>
      <c r="P168" s="350"/>
      <c r="Q168" s="351"/>
      <c r="R168" s="104"/>
      <c r="S168" s="105" t="s">
        <v>260</v>
      </c>
      <c r="T168" s="106"/>
      <c r="U168" s="351"/>
      <c r="V168" s="352"/>
      <c r="W168" s="343"/>
      <c r="X168" s="344"/>
      <c r="Y168" s="344"/>
      <c r="Z168" s="344"/>
      <c r="AA168" s="344"/>
      <c r="AB168" s="344"/>
      <c r="AC168" s="345"/>
      <c r="AD168" s="346"/>
      <c r="AE168" s="347"/>
      <c r="AF168" s="348"/>
      <c r="AG168" s="348"/>
      <c r="AH168" s="349"/>
    </row>
    <row r="169" spans="1:34" ht="34.5" customHeight="1" x14ac:dyDescent="0.2"/>
    <row r="170" spans="1:34" ht="34.5" customHeight="1" x14ac:dyDescent="0.2">
      <c r="A170" s="134" t="s">
        <v>308</v>
      </c>
      <c r="B170" s="86" t="s">
        <v>323</v>
      </c>
    </row>
  </sheetData>
  <mergeCells count="671">
    <mergeCell ref="AF166:AF168"/>
    <mergeCell ref="AG166:AG168"/>
    <mergeCell ref="AH166:AH168"/>
    <mergeCell ref="I167:J168"/>
    <mergeCell ref="N167:O168"/>
    <mergeCell ref="P167:Q168"/>
    <mergeCell ref="U167:V168"/>
    <mergeCell ref="D166:H167"/>
    <mergeCell ref="K166:M166"/>
    <mergeCell ref="R166:T166"/>
    <mergeCell ref="W166:AC168"/>
    <mergeCell ref="AD166:AD168"/>
    <mergeCell ref="AE166:AE168"/>
    <mergeCell ref="D168:H168"/>
    <mergeCell ref="AF163:AF165"/>
    <mergeCell ref="AG163:AG165"/>
    <mergeCell ref="AH163:AH165"/>
    <mergeCell ref="I164:J165"/>
    <mergeCell ref="N164:O165"/>
    <mergeCell ref="W164:X165"/>
    <mergeCell ref="AB164:AC165"/>
    <mergeCell ref="D163:H164"/>
    <mergeCell ref="K163:M163"/>
    <mergeCell ref="P163:V165"/>
    <mergeCell ref="Y163:AA163"/>
    <mergeCell ref="AD163:AD165"/>
    <mergeCell ref="AE163:AE165"/>
    <mergeCell ref="D165:H165"/>
    <mergeCell ref="AD160:AD162"/>
    <mergeCell ref="AE160:AE162"/>
    <mergeCell ref="AF160:AF162"/>
    <mergeCell ref="AG160:AG162"/>
    <mergeCell ref="AH160:AH162"/>
    <mergeCell ref="P161:Q162"/>
    <mergeCell ref="U161:V162"/>
    <mergeCell ref="W161:X162"/>
    <mergeCell ref="AB161:AC162"/>
    <mergeCell ref="D159:H159"/>
    <mergeCell ref="I159:O159"/>
    <mergeCell ref="P159:V159"/>
    <mergeCell ref="W159:AC159"/>
    <mergeCell ref="D160:H161"/>
    <mergeCell ref="I160:O162"/>
    <mergeCell ref="R160:T160"/>
    <mergeCell ref="Y160:AA160"/>
    <mergeCell ref="D162:H162"/>
    <mergeCell ref="AE153:AE155"/>
    <mergeCell ref="AF153:AF155"/>
    <mergeCell ref="AG153:AG155"/>
    <mergeCell ref="AH153:AH155"/>
    <mergeCell ref="B154:C155"/>
    <mergeCell ref="G154:H155"/>
    <mergeCell ref="I154:J155"/>
    <mergeCell ref="N154:O155"/>
    <mergeCell ref="P154:Q155"/>
    <mergeCell ref="U154:V155"/>
    <mergeCell ref="A150:A151"/>
    <mergeCell ref="D150:F150"/>
    <mergeCell ref="K150:M150"/>
    <mergeCell ref="P150:V152"/>
    <mergeCell ref="Y150:AA150"/>
    <mergeCell ref="AD150:AD152"/>
    <mergeCell ref="A153:A154"/>
    <mergeCell ref="D153:F153"/>
    <mergeCell ref="K153:M153"/>
    <mergeCell ref="R153:T153"/>
    <mergeCell ref="W153:AC155"/>
    <mergeCell ref="AD153:AD155"/>
    <mergeCell ref="AG147:AG149"/>
    <mergeCell ref="AH147:AH149"/>
    <mergeCell ref="B148:C149"/>
    <mergeCell ref="G148:H149"/>
    <mergeCell ref="P148:Q149"/>
    <mergeCell ref="U148:V149"/>
    <mergeCell ref="W148:X149"/>
    <mergeCell ref="AB148:AC149"/>
    <mergeCell ref="AH150:AH152"/>
    <mergeCell ref="B151:C152"/>
    <mergeCell ref="G151:H152"/>
    <mergeCell ref="I151:J152"/>
    <mergeCell ref="N151:O152"/>
    <mergeCell ref="W151:X152"/>
    <mergeCell ref="AB151:AC152"/>
    <mergeCell ref="AE150:AE152"/>
    <mergeCell ref="AF150:AF152"/>
    <mergeCell ref="AG150:AG152"/>
    <mergeCell ref="A147:A148"/>
    <mergeCell ref="D147:F147"/>
    <mergeCell ref="I147:O149"/>
    <mergeCell ref="R147:T147"/>
    <mergeCell ref="Y147:AA147"/>
    <mergeCell ref="AD147:AD149"/>
    <mergeCell ref="AD144:AD146"/>
    <mergeCell ref="AE144:AE146"/>
    <mergeCell ref="AF144:AF146"/>
    <mergeCell ref="A144:A145"/>
    <mergeCell ref="AE147:AE149"/>
    <mergeCell ref="AF147:AF149"/>
    <mergeCell ref="AG144:AG146"/>
    <mergeCell ref="AH144:AH146"/>
    <mergeCell ref="I145:J146"/>
    <mergeCell ref="N145:O146"/>
    <mergeCell ref="P145:Q146"/>
    <mergeCell ref="U145:V146"/>
    <mergeCell ref="W145:X146"/>
    <mergeCell ref="B143:H143"/>
    <mergeCell ref="I143:O143"/>
    <mergeCell ref="P143:V143"/>
    <mergeCell ref="W143:AC143"/>
    <mergeCell ref="B144:H146"/>
    <mergeCell ref="K144:M144"/>
    <mergeCell ref="R144:T144"/>
    <mergeCell ref="Y144:AA144"/>
    <mergeCell ref="AB145:AC146"/>
    <mergeCell ref="AE137:AE139"/>
    <mergeCell ref="AF137:AF139"/>
    <mergeCell ref="AG137:AG139"/>
    <mergeCell ref="AH137:AH139"/>
    <mergeCell ref="B138:C139"/>
    <mergeCell ref="G138:H139"/>
    <mergeCell ref="I138:J139"/>
    <mergeCell ref="N138:O139"/>
    <mergeCell ref="P138:Q139"/>
    <mergeCell ref="U138:V139"/>
    <mergeCell ref="A134:A135"/>
    <mergeCell ref="D134:F134"/>
    <mergeCell ref="K134:M134"/>
    <mergeCell ref="P134:V136"/>
    <mergeCell ref="Y134:AA134"/>
    <mergeCell ref="AD134:AD136"/>
    <mergeCell ref="A137:A138"/>
    <mergeCell ref="D137:F137"/>
    <mergeCell ref="K137:M137"/>
    <mergeCell ref="R137:T137"/>
    <mergeCell ref="W137:AC139"/>
    <mergeCell ref="AD137:AD139"/>
    <mergeCell ref="AG131:AG133"/>
    <mergeCell ref="AH131:AH133"/>
    <mergeCell ref="B132:C133"/>
    <mergeCell ref="G132:H133"/>
    <mergeCell ref="P132:Q133"/>
    <mergeCell ref="U132:V133"/>
    <mergeCell ref="W132:X133"/>
    <mergeCell ref="AB132:AC133"/>
    <mergeCell ref="AH134:AH136"/>
    <mergeCell ref="B135:C136"/>
    <mergeCell ref="G135:H136"/>
    <mergeCell ref="I135:J136"/>
    <mergeCell ref="N135:O136"/>
    <mergeCell ref="W135:X136"/>
    <mergeCell ref="AB135:AC136"/>
    <mergeCell ref="AE134:AE136"/>
    <mergeCell ref="AF134:AF136"/>
    <mergeCell ref="AG134:AG136"/>
    <mergeCell ref="A131:A132"/>
    <mergeCell ref="D131:F131"/>
    <mergeCell ref="I131:O133"/>
    <mergeCell ref="R131:T131"/>
    <mergeCell ref="Y131:AA131"/>
    <mergeCell ref="AD131:AD133"/>
    <mergeCell ref="AD128:AD130"/>
    <mergeCell ref="AE128:AE130"/>
    <mergeCell ref="AF128:AF130"/>
    <mergeCell ref="A128:A129"/>
    <mergeCell ref="AE131:AE133"/>
    <mergeCell ref="AF131:AF133"/>
    <mergeCell ref="AG128:AG130"/>
    <mergeCell ref="AH128:AH130"/>
    <mergeCell ref="I129:J130"/>
    <mergeCell ref="N129:O130"/>
    <mergeCell ref="P129:Q130"/>
    <mergeCell ref="U129:V130"/>
    <mergeCell ref="W129:X130"/>
    <mergeCell ref="B127:H127"/>
    <mergeCell ref="I127:O127"/>
    <mergeCell ref="P127:V127"/>
    <mergeCell ref="W127:AC127"/>
    <mergeCell ref="B128:H130"/>
    <mergeCell ref="K128:M128"/>
    <mergeCell ref="R128:T128"/>
    <mergeCell ref="Y128:AA128"/>
    <mergeCell ref="AB129:AC130"/>
    <mergeCell ref="AE121:AE123"/>
    <mergeCell ref="AF121:AF123"/>
    <mergeCell ref="AG121:AG123"/>
    <mergeCell ref="AH121:AH123"/>
    <mergeCell ref="B122:C123"/>
    <mergeCell ref="G122:H123"/>
    <mergeCell ref="I122:J123"/>
    <mergeCell ref="N122:O123"/>
    <mergeCell ref="P122:Q123"/>
    <mergeCell ref="U122:V123"/>
    <mergeCell ref="A118:A119"/>
    <mergeCell ref="D118:F118"/>
    <mergeCell ref="K118:M118"/>
    <mergeCell ref="P118:V120"/>
    <mergeCell ref="Y118:AA118"/>
    <mergeCell ref="AD118:AD120"/>
    <mergeCell ref="A121:A122"/>
    <mergeCell ref="D121:F121"/>
    <mergeCell ref="K121:M121"/>
    <mergeCell ref="R121:T121"/>
    <mergeCell ref="W121:AC123"/>
    <mergeCell ref="AD121:AD123"/>
    <mergeCell ref="AG115:AG117"/>
    <mergeCell ref="AH115:AH117"/>
    <mergeCell ref="B116:C117"/>
    <mergeCell ref="G116:H117"/>
    <mergeCell ref="P116:Q117"/>
    <mergeCell ref="U116:V117"/>
    <mergeCell ref="W116:X117"/>
    <mergeCell ref="AB116:AC117"/>
    <mergeCell ref="AH118:AH120"/>
    <mergeCell ref="B119:C120"/>
    <mergeCell ref="G119:H120"/>
    <mergeCell ref="I119:J120"/>
    <mergeCell ref="N119:O120"/>
    <mergeCell ref="W119:X120"/>
    <mergeCell ref="AB119:AC120"/>
    <mergeCell ref="AE118:AE120"/>
    <mergeCell ref="AF118:AF120"/>
    <mergeCell ref="AG118:AG120"/>
    <mergeCell ref="A115:A116"/>
    <mergeCell ref="D115:F115"/>
    <mergeCell ref="I115:O117"/>
    <mergeCell ref="R115:T115"/>
    <mergeCell ref="Y115:AA115"/>
    <mergeCell ref="AD115:AD117"/>
    <mergeCell ref="AD112:AD114"/>
    <mergeCell ref="AE112:AE114"/>
    <mergeCell ref="AF112:AF114"/>
    <mergeCell ref="A112:A113"/>
    <mergeCell ref="AE115:AE117"/>
    <mergeCell ref="AF115:AF117"/>
    <mergeCell ref="AG112:AG114"/>
    <mergeCell ref="AH112:AH114"/>
    <mergeCell ref="I113:J114"/>
    <mergeCell ref="N113:O114"/>
    <mergeCell ref="P113:Q114"/>
    <mergeCell ref="U113:V114"/>
    <mergeCell ref="W113:X114"/>
    <mergeCell ref="B111:H111"/>
    <mergeCell ref="I111:O111"/>
    <mergeCell ref="P111:V111"/>
    <mergeCell ref="W111:AC111"/>
    <mergeCell ref="B112:H114"/>
    <mergeCell ref="K112:M112"/>
    <mergeCell ref="R112:T112"/>
    <mergeCell ref="Y112:AA112"/>
    <mergeCell ref="AB113:AC114"/>
    <mergeCell ref="AE105:AE107"/>
    <mergeCell ref="AF105:AF107"/>
    <mergeCell ref="AG105:AG107"/>
    <mergeCell ref="AH105:AH107"/>
    <mergeCell ref="B106:C107"/>
    <mergeCell ref="G106:H107"/>
    <mergeCell ref="I106:J107"/>
    <mergeCell ref="N106:O107"/>
    <mergeCell ref="P106:Q107"/>
    <mergeCell ref="U106:V107"/>
    <mergeCell ref="A102:A103"/>
    <mergeCell ref="D102:F102"/>
    <mergeCell ref="K102:M102"/>
    <mergeCell ref="P102:V104"/>
    <mergeCell ref="Y102:AA102"/>
    <mergeCell ref="AD102:AD104"/>
    <mergeCell ref="A105:A106"/>
    <mergeCell ref="D105:F105"/>
    <mergeCell ref="K105:M105"/>
    <mergeCell ref="R105:T105"/>
    <mergeCell ref="W105:AC107"/>
    <mergeCell ref="AD105:AD107"/>
    <mergeCell ref="AH99:AH101"/>
    <mergeCell ref="B100:C101"/>
    <mergeCell ref="G100:H101"/>
    <mergeCell ref="P100:Q101"/>
    <mergeCell ref="U100:V101"/>
    <mergeCell ref="W100:X101"/>
    <mergeCell ref="AB100:AC101"/>
    <mergeCell ref="AH102:AH104"/>
    <mergeCell ref="B103:C104"/>
    <mergeCell ref="G103:H104"/>
    <mergeCell ref="I103:J104"/>
    <mergeCell ref="N103:O104"/>
    <mergeCell ref="W103:X104"/>
    <mergeCell ref="AB103:AC104"/>
    <mergeCell ref="AE102:AE104"/>
    <mergeCell ref="AF102:AF104"/>
    <mergeCell ref="AG102:AG104"/>
    <mergeCell ref="A99:A100"/>
    <mergeCell ref="D99:F99"/>
    <mergeCell ref="I99:O101"/>
    <mergeCell ref="R99:T99"/>
    <mergeCell ref="Y99:AA99"/>
    <mergeCell ref="AD99:AD101"/>
    <mergeCell ref="AE96:AE98"/>
    <mergeCell ref="AF96:AF98"/>
    <mergeCell ref="AG96:AG98"/>
    <mergeCell ref="AE99:AE101"/>
    <mergeCell ref="AF99:AF101"/>
    <mergeCell ref="AG99:AG101"/>
    <mergeCell ref="AH96:AH98"/>
    <mergeCell ref="I97:J98"/>
    <mergeCell ref="N97:O98"/>
    <mergeCell ref="P97:Q98"/>
    <mergeCell ref="U97:V98"/>
    <mergeCell ref="W97:X98"/>
    <mergeCell ref="AB97:AC98"/>
    <mergeCell ref="A96:A97"/>
    <mergeCell ref="B96:H98"/>
    <mergeCell ref="K96:M96"/>
    <mergeCell ref="R96:T96"/>
    <mergeCell ref="Y96:AA96"/>
    <mergeCell ref="AD96:AD98"/>
    <mergeCell ref="W93:AH93"/>
    <mergeCell ref="W94:AH94"/>
    <mergeCell ref="B95:H95"/>
    <mergeCell ref="I95:O95"/>
    <mergeCell ref="P95:V95"/>
    <mergeCell ref="W95:AC95"/>
    <mergeCell ref="AF85:AF87"/>
    <mergeCell ref="AG85:AG87"/>
    <mergeCell ref="AH85:AH87"/>
    <mergeCell ref="I86:J87"/>
    <mergeCell ref="N86:O87"/>
    <mergeCell ref="P86:Q87"/>
    <mergeCell ref="U86:V87"/>
    <mergeCell ref="D85:H86"/>
    <mergeCell ref="K85:M85"/>
    <mergeCell ref="R85:T85"/>
    <mergeCell ref="W85:AC87"/>
    <mergeCell ref="AD85:AD87"/>
    <mergeCell ref="AE85:AE87"/>
    <mergeCell ref="D87:H87"/>
    <mergeCell ref="AF82:AF84"/>
    <mergeCell ref="AG82:AG84"/>
    <mergeCell ref="AH82:AH84"/>
    <mergeCell ref="I83:J84"/>
    <mergeCell ref="N83:O84"/>
    <mergeCell ref="W83:X84"/>
    <mergeCell ref="AB83:AC84"/>
    <mergeCell ref="D82:H83"/>
    <mergeCell ref="K82:M82"/>
    <mergeCell ref="P82:V84"/>
    <mergeCell ref="Y82:AA82"/>
    <mergeCell ref="AD82:AD84"/>
    <mergeCell ref="AE82:AE84"/>
    <mergeCell ref="D84:H84"/>
    <mergeCell ref="AD79:AD81"/>
    <mergeCell ref="AE79:AE81"/>
    <mergeCell ref="AF79:AF81"/>
    <mergeCell ref="AG79:AG81"/>
    <mergeCell ref="AH79:AH81"/>
    <mergeCell ref="P80:Q81"/>
    <mergeCell ref="U80:V81"/>
    <mergeCell ref="W80:X81"/>
    <mergeCell ref="AB80:AC81"/>
    <mergeCell ref="A75:A77"/>
    <mergeCell ref="D78:H78"/>
    <mergeCell ref="I78:O78"/>
    <mergeCell ref="P78:V78"/>
    <mergeCell ref="W78:AC78"/>
    <mergeCell ref="D79:H80"/>
    <mergeCell ref="I79:O81"/>
    <mergeCell ref="R79:T79"/>
    <mergeCell ref="Y79:AA79"/>
    <mergeCell ref="D81:H81"/>
    <mergeCell ref="AE72:AE74"/>
    <mergeCell ref="AF72:AF74"/>
    <mergeCell ref="AG72:AG74"/>
    <mergeCell ref="AH72:AH74"/>
    <mergeCell ref="I73:J74"/>
    <mergeCell ref="N73:O74"/>
    <mergeCell ref="P73:Q74"/>
    <mergeCell ref="U73:V74"/>
    <mergeCell ref="A72:A73"/>
    <mergeCell ref="D72:H73"/>
    <mergeCell ref="K72:M72"/>
    <mergeCell ref="R72:T72"/>
    <mergeCell ref="W72:AC74"/>
    <mergeCell ref="AD72:AD74"/>
    <mergeCell ref="D74:H74"/>
    <mergeCell ref="AE69:AE71"/>
    <mergeCell ref="AF69:AF71"/>
    <mergeCell ref="AG69:AG71"/>
    <mergeCell ref="AH69:AH71"/>
    <mergeCell ref="I70:J71"/>
    <mergeCell ref="N70:O71"/>
    <mergeCell ref="W70:X71"/>
    <mergeCell ref="AB70:AC71"/>
    <mergeCell ref="A69:A70"/>
    <mergeCell ref="D69:H70"/>
    <mergeCell ref="K69:M69"/>
    <mergeCell ref="P69:V71"/>
    <mergeCell ref="Y69:AA69"/>
    <mergeCell ref="AD69:AD71"/>
    <mergeCell ref="D71:H71"/>
    <mergeCell ref="AD66:AD68"/>
    <mergeCell ref="AE66:AE68"/>
    <mergeCell ref="AF66:AF68"/>
    <mergeCell ref="AG66:AG68"/>
    <mergeCell ref="AH66:AH68"/>
    <mergeCell ref="P67:Q68"/>
    <mergeCell ref="U67:V68"/>
    <mergeCell ref="W67:X68"/>
    <mergeCell ref="AB67:AC68"/>
    <mergeCell ref="D65:H65"/>
    <mergeCell ref="I65:O65"/>
    <mergeCell ref="P65:V65"/>
    <mergeCell ref="W65:AC65"/>
    <mergeCell ref="A66:A67"/>
    <mergeCell ref="D66:H67"/>
    <mergeCell ref="I66:O68"/>
    <mergeCell ref="R66:T66"/>
    <mergeCell ref="Y66:AA66"/>
    <mergeCell ref="D68:H68"/>
    <mergeCell ref="AE59:AE61"/>
    <mergeCell ref="AF59:AF61"/>
    <mergeCell ref="AG59:AG61"/>
    <mergeCell ref="AH59:AH61"/>
    <mergeCell ref="I60:J61"/>
    <mergeCell ref="N60:O61"/>
    <mergeCell ref="P60:Q61"/>
    <mergeCell ref="U60:V61"/>
    <mergeCell ref="A59:A60"/>
    <mergeCell ref="D59:H60"/>
    <mergeCell ref="K59:M59"/>
    <mergeCell ref="R59:T59"/>
    <mergeCell ref="W59:AC61"/>
    <mergeCell ref="AD59:AD61"/>
    <mergeCell ref="D61:H61"/>
    <mergeCell ref="AE56:AE58"/>
    <mergeCell ref="AF56:AF58"/>
    <mergeCell ref="AG56:AG58"/>
    <mergeCell ref="AH56:AH58"/>
    <mergeCell ref="I57:J58"/>
    <mergeCell ref="N57:O58"/>
    <mergeCell ref="W57:X58"/>
    <mergeCell ref="AB57:AC58"/>
    <mergeCell ref="A56:A57"/>
    <mergeCell ref="D56:H57"/>
    <mergeCell ref="K56:M56"/>
    <mergeCell ref="P56:V58"/>
    <mergeCell ref="Y56:AA56"/>
    <mergeCell ref="AD56:AD58"/>
    <mergeCell ref="D58:H58"/>
    <mergeCell ref="AD53:AD55"/>
    <mergeCell ref="AE53:AE55"/>
    <mergeCell ref="AF53:AF55"/>
    <mergeCell ref="AG53:AG55"/>
    <mergeCell ref="AH53:AH55"/>
    <mergeCell ref="P54:Q55"/>
    <mergeCell ref="U54:V55"/>
    <mergeCell ref="W54:X55"/>
    <mergeCell ref="AB54:AC55"/>
    <mergeCell ref="D52:H52"/>
    <mergeCell ref="I52:O52"/>
    <mergeCell ref="P52:V52"/>
    <mergeCell ref="W52:AC52"/>
    <mergeCell ref="A53:A54"/>
    <mergeCell ref="D53:H54"/>
    <mergeCell ref="I53:O55"/>
    <mergeCell ref="R53:T53"/>
    <mergeCell ref="Y53:AA53"/>
    <mergeCell ref="D55:H55"/>
    <mergeCell ref="AE46:AE48"/>
    <mergeCell ref="AF46:AF48"/>
    <mergeCell ref="AG46:AG48"/>
    <mergeCell ref="AH46:AH48"/>
    <mergeCell ref="B47:C48"/>
    <mergeCell ref="G47:H48"/>
    <mergeCell ref="I47:J48"/>
    <mergeCell ref="N47:O48"/>
    <mergeCell ref="P47:Q48"/>
    <mergeCell ref="U47:V48"/>
    <mergeCell ref="A43:A44"/>
    <mergeCell ref="D43:F43"/>
    <mergeCell ref="K43:M43"/>
    <mergeCell ref="P43:V45"/>
    <mergeCell ref="Y43:AA43"/>
    <mergeCell ref="AD43:AD45"/>
    <mergeCell ref="A46:A47"/>
    <mergeCell ref="D46:F46"/>
    <mergeCell ref="K46:M46"/>
    <mergeCell ref="R46:T46"/>
    <mergeCell ref="W46:AC48"/>
    <mergeCell ref="AD46:AD48"/>
    <mergeCell ref="AG40:AG42"/>
    <mergeCell ref="AH40:AH42"/>
    <mergeCell ref="B41:C42"/>
    <mergeCell ref="G41:H42"/>
    <mergeCell ref="P41:Q42"/>
    <mergeCell ref="U41:V42"/>
    <mergeCell ref="W41:X42"/>
    <mergeCell ref="AB41:AC42"/>
    <mergeCell ref="AH43:AH45"/>
    <mergeCell ref="B44:C45"/>
    <mergeCell ref="G44:H45"/>
    <mergeCell ref="I44:J45"/>
    <mergeCell ref="N44:O45"/>
    <mergeCell ref="W44:X45"/>
    <mergeCell ref="AB44:AC45"/>
    <mergeCell ref="AE43:AE45"/>
    <mergeCell ref="AF43:AF45"/>
    <mergeCell ref="AG43:AG45"/>
    <mergeCell ref="A40:A41"/>
    <mergeCell ref="D40:F40"/>
    <mergeCell ref="I40:O42"/>
    <mergeCell ref="R40:T40"/>
    <mergeCell ref="Y40:AA40"/>
    <mergeCell ref="AD40:AD42"/>
    <mergeCell ref="AD37:AD39"/>
    <mergeCell ref="AE37:AE39"/>
    <mergeCell ref="AF37:AF39"/>
    <mergeCell ref="A37:A38"/>
    <mergeCell ref="AE40:AE42"/>
    <mergeCell ref="AF40:AF42"/>
    <mergeCell ref="AG37:AG39"/>
    <mergeCell ref="AH37:AH39"/>
    <mergeCell ref="I38:J39"/>
    <mergeCell ref="N38:O39"/>
    <mergeCell ref="P38:Q39"/>
    <mergeCell ref="U38:V39"/>
    <mergeCell ref="W38:X39"/>
    <mergeCell ref="B36:H36"/>
    <mergeCell ref="I36:O36"/>
    <mergeCell ref="P36:V36"/>
    <mergeCell ref="W36:AC36"/>
    <mergeCell ref="B37:H39"/>
    <mergeCell ref="K37:M37"/>
    <mergeCell ref="R37:T37"/>
    <mergeCell ref="Y37:AA37"/>
    <mergeCell ref="AB38:AC39"/>
    <mergeCell ref="AE30:AE32"/>
    <mergeCell ref="AF30:AF32"/>
    <mergeCell ref="AG30:AG32"/>
    <mergeCell ref="AH30:AH32"/>
    <mergeCell ref="B31:C32"/>
    <mergeCell ref="G31:H32"/>
    <mergeCell ref="I31:J32"/>
    <mergeCell ref="N31:O32"/>
    <mergeCell ref="P31:Q32"/>
    <mergeCell ref="U31:V32"/>
    <mergeCell ref="A27:A28"/>
    <mergeCell ref="D27:F27"/>
    <mergeCell ref="K27:M27"/>
    <mergeCell ref="P27:V29"/>
    <mergeCell ref="Y27:AA27"/>
    <mergeCell ref="AD27:AD29"/>
    <mergeCell ref="A30:A31"/>
    <mergeCell ref="D30:F30"/>
    <mergeCell ref="K30:M30"/>
    <mergeCell ref="R30:T30"/>
    <mergeCell ref="W30:AC32"/>
    <mergeCell ref="AD30:AD32"/>
    <mergeCell ref="AG24:AG26"/>
    <mergeCell ref="AH24:AH26"/>
    <mergeCell ref="B25:C26"/>
    <mergeCell ref="G25:H26"/>
    <mergeCell ref="P25:Q26"/>
    <mergeCell ref="U25:V26"/>
    <mergeCell ref="W25:X26"/>
    <mergeCell ref="AB25:AC26"/>
    <mergeCell ref="AH27:AH29"/>
    <mergeCell ref="B28:C29"/>
    <mergeCell ref="G28:H29"/>
    <mergeCell ref="I28:J29"/>
    <mergeCell ref="N28:O29"/>
    <mergeCell ref="W28:X29"/>
    <mergeCell ref="AB28:AC29"/>
    <mergeCell ref="AE27:AE29"/>
    <mergeCell ref="AF27:AF29"/>
    <mergeCell ref="AG27:AG29"/>
    <mergeCell ref="A24:A25"/>
    <mergeCell ref="D24:F24"/>
    <mergeCell ref="I24:O26"/>
    <mergeCell ref="R24:T24"/>
    <mergeCell ref="Y24:AA24"/>
    <mergeCell ref="AD24:AD26"/>
    <mergeCell ref="AD21:AD23"/>
    <mergeCell ref="AE21:AE23"/>
    <mergeCell ref="AF21:AF23"/>
    <mergeCell ref="A21:A22"/>
    <mergeCell ref="AE24:AE26"/>
    <mergeCell ref="AF24:AF26"/>
    <mergeCell ref="AH14:AH16"/>
    <mergeCell ref="B15:C16"/>
    <mergeCell ref="G15:H16"/>
    <mergeCell ref="I15:J16"/>
    <mergeCell ref="N15:O16"/>
    <mergeCell ref="P15:Q16"/>
    <mergeCell ref="U15:V16"/>
    <mergeCell ref="AG21:AG23"/>
    <mergeCell ref="AH21:AH23"/>
    <mergeCell ref="I22:J23"/>
    <mergeCell ref="N22:O23"/>
    <mergeCell ref="P22:Q23"/>
    <mergeCell ref="U22:V23"/>
    <mergeCell ref="W22:X23"/>
    <mergeCell ref="B20:H20"/>
    <mergeCell ref="I20:O20"/>
    <mergeCell ref="P20:V20"/>
    <mergeCell ref="W20:AC20"/>
    <mergeCell ref="B21:H23"/>
    <mergeCell ref="K21:M21"/>
    <mergeCell ref="R21:T21"/>
    <mergeCell ref="Y21:AA21"/>
    <mergeCell ref="AB22:AC23"/>
    <mergeCell ref="A14:A15"/>
    <mergeCell ref="D14:F14"/>
    <mergeCell ref="K14:M14"/>
    <mergeCell ref="R14:T14"/>
    <mergeCell ref="W14:AC16"/>
    <mergeCell ref="AD14:AD16"/>
    <mergeCell ref="AE11:AE13"/>
    <mergeCell ref="AF11:AF13"/>
    <mergeCell ref="AG11:AG13"/>
    <mergeCell ref="AE14:AE16"/>
    <mergeCell ref="AF14:AF16"/>
    <mergeCell ref="AG14:AG16"/>
    <mergeCell ref="AH11:AH13"/>
    <mergeCell ref="B12:C13"/>
    <mergeCell ref="G12:H13"/>
    <mergeCell ref="I12:J13"/>
    <mergeCell ref="N12:O13"/>
    <mergeCell ref="W12:X13"/>
    <mergeCell ref="AB12:AC13"/>
    <mergeCell ref="A11:A12"/>
    <mergeCell ref="D11:F11"/>
    <mergeCell ref="K11:M11"/>
    <mergeCell ref="P11:V13"/>
    <mergeCell ref="Y11:AA11"/>
    <mergeCell ref="AD11:AD13"/>
    <mergeCell ref="AE8:AE10"/>
    <mergeCell ref="AF8:AF10"/>
    <mergeCell ref="AG8:AG10"/>
    <mergeCell ref="AH8:AH10"/>
    <mergeCell ref="B9:C10"/>
    <mergeCell ref="G9:H10"/>
    <mergeCell ref="P9:Q10"/>
    <mergeCell ref="U9:V10"/>
    <mergeCell ref="W9:X10"/>
    <mergeCell ref="AB9:AC10"/>
    <mergeCell ref="A5:A6"/>
    <mergeCell ref="B5:H7"/>
    <mergeCell ref="K5:M5"/>
    <mergeCell ref="R5:T5"/>
    <mergeCell ref="Y5:AA5"/>
    <mergeCell ref="AD5:AD7"/>
    <mergeCell ref="A8:A9"/>
    <mergeCell ref="D8:F8"/>
    <mergeCell ref="I8:O10"/>
    <mergeCell ref="R8:T8"/>
    <mergeCell ref="Y8:AA8"/>
    <mergeCell ref="AD8:AD10"/>
    <mergeCell ref="W2:AH2"/>
    <mergeCell ref="W3:AH3"/>
    <mergeCell ref="B4:H4"/>
    <mergeCell ref="I4:O4"/>
    <mergeCell ref="P4:V4"/>
    <mergeCell ref="W4:AC4"/>
    <mergeCell ref="AH5:AH7"/>
    <mergeCell ref="I6:J7"/>
    <mergeCell ref="N6:O7"/>
    <mergeCell ref="P6:Q7"/>
    <mergeCell ref="U6:V7"/>
    <mergeCell ref="W6:X7"/>
    <mergeCell ref="AB6:AC7"/>
    <mergeCell ref="AE5:AE7"/>
    <mergeCell ref="AF5:AF7"/>
    <mergeCell ref="AG5:AG7"/>
  </mergeCells>
  <phoneticPr fontId="2"/>
  <printOptions horizontalCentered="1"/>
  <pageMargins left="0.39370078740157483" right="0.39370078740157483" top="0.59055118110236227" bottom="0.39370078740157483" header="0" footer="0"/>
  <pageSetup paperSize="8" scale="39" orientation="portrait" r:id="rId1"/>
  <headerFooter alignWithMargins="0"/>
  <rowBreaks count="1" manualBreakCount="1"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AX71"/>
  <sheetViews>
    <sheetView view="pageBreakPreview" topLeftCell="A10" zoomScale="70" zoomScaleNormal="100" zoomScaleSheetLayoutView="70" workbookViewId="0">
      <selection activeCell="J118" sqref="J118"/>
    </sheetView>
  </sheetViews>
  <sheetFormatPr defaultRowHeight="13.2" x14ac:dyDescent="0.2"/>
  <cols>
    <col min="1" max="58" width="2.5" style="81" customWidth="1"/>
    <col min="59" max="256" width="9" style="81"/>
    <col min="257" max="314" width="2.5" style="81" customWidth="1"/>
    <col min="315" max="512" width="9" style="81"/>
    <col min="513" max="570" width="2.5" style="81" customWidth="1"/>
    <col min="571" max="768" width="9" style="81"/>
    <col min="769" max="826" width="2.5" style="81" customWidth="1"/>
    <col min="827" max="1024" width="9" style="81"/>
    <col min="1025" max="1082" width="2.5" style="81" customWidth="1"/>
    <col min="1083" max="1280" width="9" style="81"/>
    <col min="1281" max="1338" width="2.5" style="81" customWidth="1"/>
    <col min="1339" max="1536" width="9" style="81"/>
    <col min="1537" max="1594" width="2.5" style="81" customWidth="1"/>
    <col min="1595" max="1792" width="9" style="81"/>
    <col min="1793" max="1850" width="2.5" style="81" customWidth="1"/>
    <col min="1851" max="2048" width="9" style="81"/>
    <col min="2049" max="2106" width="2.5" style="81" customWidth="1"/>
    <col min="2107" max="2304" width="9" style="81"/>
    <col min="2305" max="2362" width="2.5" style="81" customWidth="1"/>
    <col min="2363" max="2560" width="9" style="81"/>
    <col min="2561" max="2618" width="2.5" style="81" customWidth="1"/>
    <col min="2619" max="2816" width="9" style="81"/>
    <col min="2817" max="2874" width="2.5" style="81" customWidth="1"/>
    <col min="2875" max="3072" width="9" style="81"/>
    <col min="3073" max="3130" width="2.5" style="81" customWidth="1"/>
    <col min="3131" max="3328" width="9" style="81"/>
    <col min="3329" max="3386" width="2.5" style="81" customWidth="1"/>
    <col min="3387" max="3584" width="9" style="81"/>
    <col min="3585" max="3642" width="2.5" style="81" customWidth="1"/>
    <col min="3643" max="3840" width="9" style="81"/>
    <col min="3841" max="3898" width="2.5" style="81" customWidth="1"/>
    <col min="3899" max="4096" width="9" style="81"/>
    <col min="4097" max="4154" width="2.5" style="81" customWidth="1"/>
    <col min="4155" max="4352" width="9" style="81"/>
    <col min="4353" max="4410" width="2.5" style="81" customWidth="1"/>
    <col min="4411" max="4608" width="9" style="81"/>
    <col min="4609" max="4666" width="2.5" style="81" customWidth="1"/>
    <col min="4667" max="4864" width="9" style="81"/>
    <col min="4865" max="4922" width="2.5" style="81" customWidth="1"/>
    <col min="4923" max="5120" width="9" style="81"/>
    <col min="5121" max="5178" width="2.5" style="81" customWidth="1"/>
    <col min="5179" max="5376" width="9" style="81"/>
    <col min="5377" max="5434" width="2.5" style="81" customWidth="1"/>
    <col min="5435" max="5632" width="9" style="81"/>
    <col min="5633" max="5690" width="2.5" style="81" customWidth="1"/>
    <col min="5691" max="5888" width="9" style="81"/>
    <col min="5889" max="5946" width="2.5" style="81" customWidth="1"/>
    <col min="5947" max="6144" width="9" style="81"/>
    <col min="6145" max="6202" width="2.5" style="81" customWidth="1"/>
    <col min="6203" max="6400" width="9" style="81"/>
    <col min="6401" max="6458" width="2.5" style="81" customWidth="1"/>
    <col min="6459" max="6656" width="9" style="81"/>
    <col min="6657" max="6714" width="2.5" style="81" customWidth="1"/>
    <col min="6715" max="6912" width="9" style="81"/>
    <col min="6913" max="6970" width="2.5" style="81" customWidth="1"/>
    <col min="6971" max="7168" width="9" style="81"/>
    <col min="7169" max="7226" width="2.5" style="81" customWidth="1"/>
    <col min="7227" max="7424" width="9" style="81"/>
    <col min="7425" max="7482" width="2.5" style="81" customWidth="1"/>
    <col min="7483" max="7680" width="9" style="81"/>
    <col min="7681" max="7738" width="2.5" style="81" customWidth="1"/>
    <col min="7739" max="7936" width="9" style="81"/>
    <col min="7937" max="7994" width="2.5" style="81" customWidth="1"/>
    <col min="7995" max="8192" width="9" style="81"/>
    <col min="8193" max="8250" width="2.5" style="81" customWidth="1"/>
    <col min="8251" max="8448" width="9" style="81"/>
    <col min="8449" max="8506" width="2.5" style="81" customWidth="1"/>
    <col min="8507" max="8704" width="9" style="81"/>
    <col min="8705" max="8762" width="2.5" style="81" customWidth="1"/>
    <col min="8763" max="8960" width="9" style="81"/>
    <col min="8961" max="9018" width="2.5" style="81" customWidth="1"/>
    <col min="9019" max="9216" width="9" style="81"/>
    <col min="9217" max="9274" width="2.5" style="81" customWidth="1"/>
    <col min="9275" max="9472" width="9" style="81"/>
    <col min="9473" max="9530" width="2.5" style="81" customWidth="1"/>
    <col min="9531" max="9728" width="9" style="81"/>
    <col min="9729" max="9786" width="2.5" style="81" customWidth="1"/>
    <col min="9787" max="9984" width="9" style="81"/>
    <col min="9985" max="10042" width="2.5" style="81" customWidth="1"/>
    <col min="10043" max="10240" width="9" style="81"/>
    <col min="10241" max="10298" width="2.5" style="81" customWidth="1"/>
    <col min="10299" max="10496" width="9" style="81"/>
    <col min="10497" max="10554" width="2.5" style="81" customWidth="1"/>
    <col min="10555" max="10752" width="9" style="81"/>
    <col min="10753" max="10810" width="2.5" style="81" customWidth="1"/>
    <col min="10811" max="11008" width="9" style="81"/>
    <col min="11009" max="11066" width="2.5" style="81" customWidth="1"/>
    <col min="11067" max="11264" width="9" style="81"/>
    <col min="11265" max="11322" width="2.5" style="81" customWidth="1"/>
    <col min="11323" max="11520" width="9" style="81"/>
    <col min="11521" max="11578" width="2.5" style="81" customWidth="1"/>
    <col min="11579" max="11776" width="9" style="81"/>
    <col min="11777" max="11834" width="2.5" style="81" customWidth="1"/>
    <col min="11835" max="12032" width="9" style="81"/>
    <col min="12033" max="12090" width="2.5" style="81" customWidth="1"/>
    <col min="12091" max="12288" width="9" style="81"/>
    <col min="12289" max="12346" width="2.5" style="81" customWidth="1"/>
    <col min="12347" max="12544" width="9" style="81"/>
    <col min="12545" max="12602" width="2.5" style="81" customWidth="1"/>
    <col min="12603" max="12800" width="9" style="81"/>
    <col min="12801" max="12858" width="2.5" style="81" customWidth="1"/>
    <col min="12859" max="13056" width="9" style="81"/>
    <col min="13057" max="13114" width="2.5" style="81" customWidth="1"/>
    <col min="13115" max="13312" width="9" style="81"/>
    <col min="13313" max="13370" width="2.5" style="81" customWidth="1"/>
    <col min="13371" max="13568" width="9" style="81"/>
    <col min="13569" max="13626" width="2.5" style="81" customWidth="1"/>
    <col min="13627" max="13824" width="9" style="81"/>
    <col min="13825" max="13882" width="2.5" style="81" customWidth="1"/>
    <col min="13883" max="14080" width="9" style="81"/>
    <col min="14081" max="14138" width="2.5" style="81" customWidth="1"/>
    <col min="14139" max="14336" width="9" style="81"/>
    <col min="14337" max="14394" width="2.5" style="81" customWidth="1"/>
    <col min="14395" max="14592" width="9" style="81"/>
    <col min="14593" max="14650" width="2.5" style="81" customWidth="1"/>
    <col min="14651" max="14848" width="9" style="81"/>
    <col min="14849" max="14906" width="2.5" style="81" customWidth="1"/>
    <col min="14907" max="15104" width="9" style="81"/>
    <col min="15105" max="15162" width="2.5" style="81" customWidth="1"/>
    <col min="15163" max="15360" width="9" style="81"/>
    <col min="15361" max="15418" width="2.5" style="81" customWidth="1"/>
    <col min="15419" max="15616" width="9" style="81"/>
    <col min="15617" max="15674" width="2.5" style="81" customWidth="1"/>
    <col min="15675" max="15872" width="9" style="81"/>
    <col min="15873" max="15930" width="2.5" style="81" customWidth="1"/>
    <col min="15931" max="16128" width="9" style="81"/>
    <col min="16129" max="16186" width="2.5" style="81" customWidth="1"/>
    <col min="16187" max="16384" width="9" style="81"/>
  </cols>
  <sheetData>
    <row r="2" spans="1:50" x14ac:dyDescent="0.2">
      <c r="A2" s="81" t="s">
        <v>324</v>
      </c>
    </row>
    <row r="5" spans="1:50" x14ac:dyDescent="0.2">
      <c r="V5" s="379">
        <v>15</v>
      </c>
      <c r="W5" s="379"/>
    </row>
    <row r="6" spans="1:50" x14ac:dyDescent="0.2">
      <c r="V6" s="379"/>
      <c r="W6" s="379"/>
      <c r="Y6" s="137"/>
    </row>
    <row r="7" spans="1:50" x14ac:dyDescent="0.2">
      <c r="Y7" s="138"/>
    </row>
    <row r="8" spans="1:50" x14ac:dyDescent="0.2">
      <c r="J8" s="379">
        <v>13</v>
      </c>
      <c r="K8" s="379"/>
      <c r="M8" s="139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1"/>
      <c r="AK8" s="142"/>
      <c r="AL8" s="379">
        <v>14</v>
      </c>
      <c r="AM8" s="379"/>
    </row>
    <row r="9" spans="1:50" x14ac:dyDescent="0.2">
      <c r="J9" s="379"/>
      <c r="K9" s="379"/>
      <c r="M9" s="143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44"/>
      <c r="AK9" s="142"/>
      <c r="AL9" s="379"/>
      <c r="AM9" s="379"/>
    </row>
    <row r="10" spans="1:50" x14ac:dyDescent="0.2">
      <c r="M10" s="138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45"/>
      <c r="AJ10" s="146"/>
    </row>
    <row r="11" spans="1:50" x14ac:dyDescent="0.2">
      <c r="C11" s="379">
        <v>7</v>
      </c>
      <c r="D11" s="379"/>
      <c r="E11" s="147"/>
      <c r="F11" s="139"/>
      <c r="G11" s="140"/>
      <c r="H11" s="140"/>
      <c r="I11" s="140"/>
      <c r="J11" s="140"/>
      <c r="K11" s="140"/>
      <c r="L11" s="140"/>
      <c r="M11" s="137"/>
      <c r="N11" s="140"/>
      <c r="O11" s="140"/>
      <c r="P11" s="140"/>
      <c r="Q11" s="140"/>
      <c r="R11" s="140"/>
      <c r="S11" s="141"/>
      <c r="T11" s="137"/>
      <c r="U11" s="379">
        <v>8</v>
      </c>
      <c r="V11" s="379"/>
      <c r="W11" s="137"/>
      <c r="X11" s="137"/>
      <c r="Y11" s="137"/>
      <c r="AA11" s="379">
        <v>9</v>
      </c>
      <c r="AB11" s="379"/>
      <c r="AC11" s="147"/>
      <c r="AD11" s="139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1"/>
      <c r="AR11" s="137"/>
      <c r="AS11" s="379">
        <v>10</v>
      </c>
      <c r="AT11" s="379"/>
    </row>
    <row r="12" spans="1:50" x14ac:dyDescent="0.2">
      <c r="C12" s="379"/>
      <c r="D12" s="379"/>
      <c r="E12" s="147"/>
      <c r="F12" s="143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44"/>
      <c r="T12" s="137"/>
      <c r="U12" s="379"/>
      <c r="V12" s="379"/>
      <c r="W12" s="137"/>
      <c r="X12" s="137"/>
      <c r="Y12" s="137"/>
      <c r="AA12" s="379"/>
      <c r="AB12" s="379"/>
      <c r="AC12" s="147"/>
      <c r="AD12" s="143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44"/>
      <c r="AR12" s="137"/>
      <c r="AS12" s="379"/>
      <c r="AT12" s="379"/>
    </row>
    <row r="13" spans="1:50" x14ac:dyDescent="0.2">
      <c r="E13" s="148"/>
      <c r="F13" s="138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44"/>
      <c r="T13" s="137"/>
      <c r="AC13" s="148"/>
      <c r="AD13" s="138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44"/>
      <c r="AR13" s="137"/>
    </row>
    <row r="14" spans="1:50" x14ac:dyDescent="0.2">
      <c r="A14" s="380"/>
      <c r="C14" s="139"/>
      <c r="D14" s="140"/>
      <c r="E14" s="140"/>
      <c r="F14" s="140"/>
      <c r="G14" s="140"/>
      <c r="H14" s="141"/>
      <c r="J14" s="379">
        <v>1</v>
      </c>
      <c r="K14" s="379"/>
      <c r="N14" s="379">
        <v>2</v>
      </c>
      <c r="O14" s="379"/>
      <c r="Q14" s="139"/>
      <c r="R14" s="140"/>
      <c r="S14" s="140"/>
      <c r="T14" s="140"/>
      <c r="U14" s="140"/>
      <c r="V14" s="141"/>
      <c r="X14" s="142"/>
      <c r="Y14" s="142"/>
      <c r="AA14" s="139"/>
      <c r="AB14" s="140"/>
      <c r="AC14" s="140"/>
      <c r="AD14" s="140"/>
      <c r="AE14" s="140"/>
      <c r="AF14" s="141"/>
      <c r="AH14" s="379">
        <v>3</v>
      </c>
      <c r="AI14" s="379"/>
      <c r="AL14" s="379">
        <v>4</v>
      </c>
      <c r="AM14" s="379"/>
      <c r="AO14" s="139"/>
      <c r="AP14" s="140"/>
      <c r="AQ14" s="140"/>
      <c r="AR14" s="140"/>
      <c r="AS14" s="140"/>
      <c r="AT14" s="141"/>
      <c r="AV14" s="142"/>
      <c r="AW14" s="142"/>
      <c r="AX14" s="142"/>
    </row>
    <row r="15" spans="1:50" x14ac:dyDescent="0.2">
      <c r="A15" s="380"/>
      <c r="C15" s="143"/>
      <c r="D15" s="137"/>
      <c r="E15" s="137"/>
      <c r="F15" s="137"/>
      <c r="G15" s="137"/>
      <c r="H15" s="144"/>
      <c r="J15" s="379"/>
      <c r="K15" s="379"/>
      <c r="N15" s="379"/>
      <c r="O15" s="379"/>
      <c r="Q15" s="143"/>
      <c r="R15" s="137"/>
      <c r="S15" s="137"/>
      <c r="T15" s="137"/>
      <c r="U15" s="137"/>
      <c r="V15" s="144"/>
      <c r="X15" s="142"/>
      <c r="Y15" s="142"/>
      <c r="AA15" s="143"/>
      <c r="AB15" s="137"/>
      <c r="AC15" s="137"/>
      <c r="AD15" s="137"/>
      <c r="AE15" s="137"/>
      <c r="AF15" s="144"/>
      <c r="AH15" s="379"/>
      <c r="AI15" s="379"/>
      <c r="AL15" s="379"/>
      <c r="AM15" s="379"/>
      <c r="AO15" s="143"/>
      <c r="AP15" s="137"/>
      <c r="AQ15" s="137"/>
      <c r="AR15" s="137"/>
      <c r="AS15" s="137"/>
      <c r="AT15" s="144"/>
      <c r="AV15" s="142"/>
      <c r="AW15" s="142"/>
      <c r="AX15" s="142"/>
    </row>
    <row r="16" spans="1:50" x14ac:dyDescent="0.2">
      <c r="C16" s="143"/>
      <c r="D16" s="137"/>
      <c r="E16" s="137"/>
      <c r="F16" s="137"/>
      <c r="G16" s="137"/>
      <c r="H16" s="144"/>
      <c r="Q16" s="143"/>
      <c r="R16" s="137"/>
      <c r="S16" s="137"/>
      <c r="T16" s="137"/>
      <c r="U16" s="137"/>
      <c r="V16" s="144"/>
      <c r="AA16" s="143"/>
      <c r="AB16" s="137"/>
      <c r="AC16" s="137"/>
      <c r="AD16" s="137"/>
      <c r="AE16" s="137"/>
      <c r="AF16" s="144"/>
      <c r="AO16" s="143"/>
      <c r="AP16" s="137"/>
      <c r="AQ16" s="137"/>
      <c r="AR16" s="137"/>
      <c r="AS16" s="137"/>
      <c r="AT16" s="144"/>
    </row>
    <row r="17" spans="1:50" x14ac:dyDescent="0.2">
      <c r="A17" s="137"/>
      <c r="B17" s="137"/>
      <c r="C17" s="143"/>
      <c r="D17" s="137"/>
      <c r="E17" s="137"/>
      <c r="G17" s="139"/>
      <c r="H17" s="140"/>
      <c r="I17" s="140"/>
      <c r="J17" s="141"/>
      <c r="O17" s="139"/>
      <c r="P17" s="140"/>
      <c r="Q17" s="140"/>
      <c r="R17" s="141"/>
      <c r="V17" s="137"/>
      <c r="W17" s="143"/>
      <c r="X17" s="137"/>
      <c r="Y17" s="137"/>
      <c r="Z17" s="137"/>
      <c r="AA17" s="143"/>
      <c r="AB17" s="137"/>
      <c r="AC17" s="137"/>
      <c r="AE17" s="139"/>
      <c r="AF17" s="140"/>
      <c r="AG17" s="140"/>
      <c r="AH17" s="141"/>
      <c r="AM17" s="139"/>
      <c r="AN17" s="140"/>
      <c r="AO17" s="140"/>
      <c r="AP17" s="141"/>
      <c r="AT17" s="137"/>
      <c r="AU17" s="143"/>
      <c r="AV17" s="137"/>
      <c r="AW17" s="137"/>
      <c r="AX17" s="137"/>
    </row>
    <row r="18" spans="1:50" x14ac:dyDescent="0.2">
      <c r="A18" s="137"/>
      <c r="B18" s="137"/>
      <c r="C18" s="143"/>
      <c r="D18" s="137"/>
      <c r="E18" s="137"/>
      <c r="G18" s="143"/>
      <c r="H18" s="137"/>
      <c r="I18" s="137"/>
      <c r="J18" s="144"/>
      <c r="O18" s="143"/>
      <c r="P18" s="137"/>
      <c r="Q18" s="137"/>
      <c r="R18" s="144"/>
      <c r="V18" s="137"/>
      <c r="W18" s="143"/>
      <c r="X18" s="137"/>
      <c r="Y18" s="137"/>
      <c r="Z18" s="137"/>
      <c r="AA18" s="143"/>
      <c r="AB18" s="137"/>
      <c r="AC18" s="137"/>
      <c r="AE18" s="143"/>
      <c r="AF18" s="137"/>
      <c r="AG18" s="137"/>
      <c r="AH18" s="144"/>
      <c r="AM18" s="143"/>
      <c r="AN18" s="137"/>
      <c r="AO18" s="137"/>
      <c r="AP18" s="144"/>
      <c r="AT18" s="137"/>
      <c r="AU18" s="143"/>
      <c r="AV18" s="137"/>
      <c r="AW18" s="137"/>
      <c r="AX18" s="137"/>
    </row>
    <row r="19" spans="1:50" x14ac:dyDescent="0.2">
      <c r="A19" s="137"/>
      <c r="B19" s="137"/>
      <c r="C19" s="143"/>
      <c r="D19" s="137"/>
      <c r="E19" s="137"/>
      <c r="G19" s="143"/>
      <c r="H19" s="137"/>
      <c r="I19" s="137"/>
      <c r="J19" s="144"/>
      <c r="O19" s="143"/>
      <c r="P19" s="137"/>
      <c r="Q19" s="137"/>
      <c r="R19" s="144"/>
      <c r="V19" s="137"/>
      <c r="W19" s="143"/>
      <c r="X19" s="137"/>
      <c r="Y19" s="137"/>
      <c r="Z19" s="137"/>
      <c r="AA19" s="143"/>
      <c r="AB19" s="137"/>
      <c r="AC19" s="137"/>
      <c r="AE19" s="143"/>
      <c r="AF19" s="137"/>
      <c r="AG19" s="137"/>
      <c r="AH19" s="144"/>
      <c r="AM19" s="143"/>
      <c r="AN19" s="137"/>
      <c r="AO19" s="137"/>
      <c r="AP19" s="144"/>
      <c r="AT19" s="137"/>
      <c r="AU19" s="143"/>
      <c r="AV19" s="137"/>
      <c r="AW19" s="137"/>
      <c r="AX19" s="137"/>
    </row>
    <row r="20" spans="1:50" ht="20.25" customHeight="1" x14ac:dyDescent="0.2">
      <c r="A20" s="149"/>
      <c r="B20" s="381" t="s">
        <v>325</v>
      </c>
      <c r="C20" s="382"/>
      <c r="D20" s="149"/>
      <c r="E20" s="149"/>
      <c r="F20" s="381" t="s">
        <v>326</v>
      </c>
      <c r="G20" s="382"/>
      <c r="H20" s="150"/>
      <c r="J20" s="381" t="s">
        <v>327</v>
      </c>
      <c r="K20" s="382"/>
      <c r="L20" s="150"/>
      <c r="N20" s="381" t="s">
        <v>328</v>
      </c>
      <c r="O20" s="382"/>
      <c r="P20" s="150"/>
      <c r="R20" s="381" t="s">
        <v>398</v>
      </c>
      <c r="S20" s="382"/>
      <c r="T20" s="150"/>
      <c r="V20" s="381" t="s">
        <v>330</v>
      </c>
      <c r="W20" s="382"/>
      <c r="X20" s="149"/>
      <c r="Y20" s="149"/>
      <c r="Z20" s="381" t="s">
        <v>331</v>
      </c>
      <c r="AA20" s="382"/>
      <c r="AB20" s="149"/>
      <c r="AC20" s="149"/>
      <c r="AD20" s="381" t="s">
        <v>332</v>
      </c>
      <c r="AE20" s="382"/>
      <c r="AF20" s="150"/>
      <c r="AH20" s="381" t="s">
        <v>333</v>
      </c>
      <c r="AI20" s="382"/>
      <c r="AJ20" s="150"/>
      <c r="AL20" s="381" t="s">
        <v>334</v>
      </c>
      <c r="AM20" s="382"/>
      <c r="AN20" s="150"/>
      <c r="AP20" s="381" t="s">
        <v>329</v>
      </c>
      <c r="AQ20" s="382"/>
      <c r="AR20" s="150"/>
      <c r="AT20" s="381" t="s">
        <v>335</v>
      </c>
      <c r="AU20" s="382"/>
      <c r="AV20" s="149"/>
      <c r="AW20" s="149"/>
      <c r="AX20" s="149"/>
    </row>
    <row r="21" spans="1:50" ht="16.5" customHeight="1" x14ac:dyDescent="0.2">
      <c r="A21" s="151"/>
      <c r="B21" s="383"/>
      <c r="C21" s="384"/>
      <c r="D21" s="151"/>
      <c r="E21" s="151"/>
      <c r="F21" s="383"/>
      <c r="G21" s="384"/>
      <c r="H21" s="152"/>
      <c r="J21" s="383"/>
      <c r="K21" s="384"/>
      <c r="L21" s="152"/>
      <c r="N21" s="383"/>
      <c r="O21" s="384"/>
      <c r="P21" s="152"/>
      <c r="R21" s="383"/>
      <c r="S21" s="384"/>
      <c r="T21" s="152"/>
      <c r="V21" s="383"/>
      <c r="W21" s="384"/>
      <c r="X21" s="151"/>
      <c r="Y21" s="151"/>
      <c r="Z21" s="383"/>
      <c r="AA21" s="384"/>
      <c r="AB21" s="151"/>
      <c r="AC21" s="151"/>
      <c r="AD21" s="383"/>
      <c r="AE21" s="384"/>
      <c r="AF21" s="152"/>
      <c r="AH21" s="383"/>
      <c r="AI21" s="384"/>
      <c r="AJ21" s="152"/>
      <c r="AL21" s="383"/>
      <c r="AM21" s="384"/>
      <c r="AN21" s="152"/>
      <c r="AP21" s="383"/>
      <c r="AQ21" s="384"/>
      <c r="AR21" s="152"/>
      <c r="AT21" s="383"/>
      <c r="AU21" s="384"/>
      <c r="AV21" s="151"/>
      <c r="AW21" s="151"/>
      <c r="AX21" s="151"/>
    </row>
    <row r="22" spans="1:50" ht="16.5" customHeight="1" x14ac:dyDescent="0.2">
      <c r="A22" s="151"/>
      <c r="B22" s="383"/>
      <c r="C22" s="384"/>
      <c r="D22" s="151"/>
      <c r="E22" s="151"/>
      <c r="F22" s="383"/>
      <c r="G22" s="384"/>
      <c r="H22" s="152"/>
      <c r="J22" s="383"/>
      <c r="K22" s="384"/>
      <c r="L22" s="152"/>
      <c r="N22" s="383"/>
      <c r="O22" s="384"/>
      <c r="P22" s="152"/>
      <c r="R22" s="383"/>
      <c r="S22" s="384"/>
      <c r="T22" s="152"/>
      <c r="V22" s="383"/>
      <c r="W22" s="384"/>
      <c r="X22" s="151"/>
      <c r="Y22" s="151"/>
      <c r="Z22" s="383"/>
      <c r="AA22" s="384"/>
      <c r="AB22" s="151"/>
      <c r="AC22" s="151"/>
      <c r="AD22" s="383"/>
      <c r="AE22" s="384"/>
      <c r="AF22" s="152"/>
      <c r="AH22" s="383"/>
      <c r="AI22" s="384"/>
      <c r="AJ22" s="152"/>
      <c r="AL22" s="383"/>
      <c r="AM22" s="384"/>
      <c r="AN22" s="152"/>
      <c r="AP22" s="383"/>
      <c r="AQ22" s="384"/>
      <c r="AR22" s="152"/>
      <c r="AT22" s="383"/>
      <c r="AU22" s="384"/>
      <c r="AV22" s="151"/>
      <c r="AW22" s="151"/>
      <c r="AX22" s="151"/>
    </row>
    <row r="23" spans="1:50" ht="16.5" customHeight="1" x14ac:dyDescent="0.2">
      <c r="A23" s="151"/>
      <c r="B23" s="383"/>
      <c r="C23" s="384"/>
      <c r="D23" s="151"/>
      <c r="E23" s="151"/>
      <c r="F23" s="383"/>
      <c r="G23" s="384"/>
      <c r="H23" s="152"/>
      <c r="J23" s="383"/>
      <c r="K23" s="384"/>
      <c r="L23" s="152"/>
      <c r="N23" s="383"/>
      <c r="O23" s="384"/>
      <c r="P23" s="152"/>
      <c r="R23" s="383"/>
      <c r="S23" s="384"/>
      <c r="T23" s="152"/>
      <c r="V23" s="383"/>
      <c r="W23" s="384"/>
      <c r="X23" s="151"/>
      <c r="Y23" s="151"/>
      <c r="Z23" s="383"/>
      <c r="AA23" s="384"/>
      <c r="AB23" s="151"/>
      <c r="AC23" s="151"/>
      <c r="AD23" s="383"/>
      <c r="AE23" s="384"/>
      <c r="AF23" s="152"/>
      <c r="AH23" s="383"/>
      <c r="AI23" s="384"/>
      <c r="AJ23" s="152"/>
      <c r="AL23" s="383"/>
      <c r="AM23" s="384"/>
      <c r="AN23" s="152"/>
      <c r="AP23" s="383"/>
      <c r="AQ23" s="384"/>
      <c r="AR23" s="152"/>
      <c r="AT23" s="383"/>
      <c r="AU23" s="384"/>
      <c r="AV23" s="151"/>
      <c r="AW23" s="151"/>
      <c r="AX23" s="151"/>
    </row>
    <row r="24" spans="1:50" ht="16.5" customHeight="1" x14ac:dyDescent="0.2">
      <c r="A24" s="151"/>
      <c r="B24" s="383"/>
      <c r="C24" s="384"/>
      <c r="D24" s="151"/>
      <c r="E24" s="151"/>
      <c r="F24" s="383"/>
      <c r="G24" s="384"/>
      <c r="H24" s="152"/>
      <c r="J24" s="383"/>
      <c r="K24" s="384"/>
      <c r="L24" s="152"/>
      <c r="N24" s="383"/>
      <c r="O24" s="384"/>
      <c r="P24" s="152"/>
      <c r="R24" s="383"/>
      <c r="S24" s="384"/>
      <c r="T24" s="152"/>
      <c r="V24" s="383"/>
      <c r="W24" s="384"/>
      <c r="X24" s="151"/>
      <c r="Y24" s="151"/>
      <c r="Z24" s="383"/>
      <c r="AA24" s="384"/>
      <c r="AB24" s="151"/>
      <c r="AC24" s="151"/>
      <c r="AD24" s="383"/>
      <c r="AE24" s="384"/>
      <c r="AF24" s="152"/>
      <c r="AH24" s="383"/>
      <c r="AI24" s="384"/>
      <c r="AJ24" s="152"/>
      <c r="AL24" s="383"/>
      <c r="AM24" s="384"/>
      <c r="AN24" s="152"/>
      <c r="AP24" s="383"/>
      <c r="AQ24" s="384"/>
      <c r="AR24" s="152"/>
      <c r="AT24" s="383"/>
      <c r="AU24" s="384"/>
      <c r="AV24" s="151"/>
      <c r="AW24" s="151"/>
      <c r="AX24" s="151"/>
    </row>
    <row r="25" spans="1:50" ht="16.5" customHeight="1" x14ac:dyDescent="0.2">
      <c r="A25" s="151"/>
      <c r="B25" s="383"/>
      <c r="C25" s="384"/>
      <c r="D25" s="151"/>
      <c r="E25" s="151"/>
      <c r="F25" s="383"/>
      <c r="G25" s="384"/>
      <c r="H25" s="153"/>
      <c r="J25" s="383"/>
      <c r="K25" s="384"/>
      <c r="L25" s="152"/>
      <c r="N25" s="383"/>
      <c r="O25" s="384"/>
      <c r="P25" s="152"/>
      <c r="Q25" s="144"/>
      <c r="R25" s="383"/>
      <c r="S25" s="384"/>
      <c r="T25" s="152"/>
      <c r="V25" s="383"/>
      <c r="W25" s="384"/>
      <c r="X25" s="151"/>
      <c r="Y25" s="151"/>
      <c r="Z25" s="383"/>
      <c r="AA25" s="384"/>
      <c r="AB25" s="151"/>
      <c r="AC25" s="151"/>
      <c r="AD25" s="383"/>
      <c r="AE25" s="384"/>
      <c r="AF25" s="153"/>
      <c r="AH25" s="383"/>
      <c r="AI25" s="384"/>
      <c r="AJ25" s="152"/>
      <c r="AL25" s="383"/>
      <c r="AM25" s="384"/>
      <c r="AN25" s="152"/>
      <c r="AO25" s="144"/>
      <c r="AP25" s="383"/>
      <c r="AQ25" s="384"/>
      <c r="AR25" s="152"/>
      <c r="AT25" s="383"/>
      <c r="AU25" s="384"/>
      <c r="AV25" s="151"/>
      <c r="AW25" s="151"/>
      <c r="AX25" s="151"/>
    </row>
    <row r="26" spans="1:50" x14ac:dyDescent="0.2">
      <c r="B26" s="385"/>
      <c r="C26" s="385"/>
      <c r="E26" s="137"/>
      <c r="F26" s="137"/>
      <c r="G26" s="385"/>
      <c r="H26" s="386"/>
      <c r="I26" s="137"/>
      <c r="J26" s="385"/>
      <c r="K26" s="385"/>
      <c r="L26" s="152"/>
      <c r="M26" s="137"/>
      <c r="N26" s="385"/>
      <c r="O26" s="385"/>
      <c r="P26" s="137"/>
      <c r="Q26" s="386"/>
      <c r="R26" s="385"/>
      <c r="S26" s="137"/>
      <c r="T26" s="137"/>
      <c r="U26" s="137"/>
      <c r="V26" s="385"/>
      <c r="W26" s="385"/>
      <c r="Z26" s="385"/>
      <c r="AA26" s="385"/>
      <c r="AE26" s="385"/>
      <c r="AF26" s="386"/>
      <c r="AH26" s="385"/>
      <c r="AI26" s="385"/>
      <c r="AJ26" s="152"/>
      <c r="AL26" s="385"/>
      <c r="AM26" s="385"/>
      <c r="AO26" s="386"/>
      <c r="AP26" s="385"/>
      <c r="AT26" s="385"/>
      <c r="AU26" s="385"/>
    </row>
    <row r="27" spans="1:50" x14ac:dyDescent="0.2">
      <c r="E27" s="143"/>
      <c r="F27" s="137"/>
      <c r="G27" s="137"/>
      <c r="H27" s="137"/>
      <c r="I27" s="143"/>
      <c r="J27" s="137"/>
      <c r="K27" s="137"/>
      <c r="L27" s="137"/>
      <c r="M27" s="137"/>
      <c r="N27" s="137"/>
      <c r="O27" s="137"/>
      <c r="P27" s="144"/>
      <c r="Q27" s="137"/>
      <c r="R27" s="137"/>
      <c r="S27" s="137"/>
      <c r="T27" s="144"/>
      <c r="AC27" s="143"/>
      <c r="AD27" s="137"/>
      <c r="AE27" s="137"/>
      <c r="AF27" s="137"/>
      <c r="AG27" s="143"/>
      <c r="AH27" s="137"/>
      <c r="AI27" s="137"/>
      <c r="AJ27" s="137"/>
      <c r="AK27" s="137"/>
      <c r="AL27" s="137"/>
      <c r="AM27" s="137"/>
      <c r="AN27" s="144"/>
      <c r="AO27" s="137"/>
      <c r="AP27" s="137"/>
      <c r="AQ27" s="137"/>
      <c r="AR27" s="144"/>
    </row>
    <row r="28" spans="1:50" x14ac:dyDescent="0.2">
      <c r="E28" s="143"/>
      <c r="F28" s="137"/>
      <c r="G28" s="137"/>
      <c r="H28" s="137"/>
      <c r="I28" s="143"/>
      <c r="J28" s="137"/>
      <c r="K28" s="137"/>
      <c r="L28" s="137"/>
      <c r="M28" s="137"/>
      <c r="N28" s="137"/>
      <c r="O28" s="137"/>
      <c r="P28" s="144"/>
      <c r="Q28" s="137"/>
      <c r="R28" s="137"/>
      <c r="S28" s="137"/>
      <c r="T28" s="144"/>
      <c r="AC28" s="143"/>
      <c r="AD28" s="137"/>
      <c r="AE28" s="137"/>
      <c r="AF28" s="137"/>
      <c r="AG28" s="143"/>
      <c r="AH28" s="137"/>
      <c r="AI28" s="137"/>
      <c r="AJ28" s="137"/>
      <c r="AK28" s="137"/>
      <c r="AL28" s="137"/>
      <c r="AM28" s="137"/>
      <c r="AN28" s="144"/>
      <c r="AO28" s="137"/>
      <c r="AP28" s="137"/>
      <c r="AQ28" s="137"/>
      <c r="AR28" s="144"/>
    </row>
    <row r="29" spans="1:50" x14ac:dyDescent="0.2">
      <c r="E29" s="143"/>
      <c r="F29" s="387">
        <v>5</v>
      </c>
      <c r="G29" s="387"/>
      <c r="H29" s="137"/>
      <c r="I29" s="138"/>
      <c r="J29" s="145"/>
      <c r="K29" s="145"/>
      <c r="L29" s="145"/>
      <c r="M29" s="145"/>
      <c r="N29" s="145"/>
      <c r="O29" s="145"/>
      <c r="P29" s="146"/>
      <c r="Q29" s="137"/>
      <c r="R29" s="137"/>
      <c r="S29" s="137"/>
      <c r="T29" s="144"/>
      <c r="AC29" s="143"/>
      <c r="AD29" s="387">
        <v>6</v>
      </c>
      <c r="AE29" s="387"/>
      <c r="AF29" s="137"/>
      <c r="AG29" s="138"/>
      <c r="AH29" s="145"/>
      <c r="AI29" s="145"/>
      <c r="AJ29" s="145"/>
      <c r="AK29" s="145"/>
      <c r="AL29" s="145"/>
      <c r="AM29" s="145"/>
      <c r="AN29" s="146"/>
      <c r="AO29" s="137"/>
      <c r="AP29" s="137"/>
      <c r="AQ29" s="137"/>
      <c r="AR29" s="144"/>
    </row>
    <row r="30" spans="1:50" x14ac:dyDescent="0.2">
      <c r="E30" s="143"/>
      <c r="F30" s="387"/>
      <c r="G30" s="38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44"/>
      <c r="AC30" s="143"/>
      <c r="AD30" s="387"/>
      <c r="AE30" s="38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44"/>
    </row>
    <row r="31" spans="1:50" x14ac:dyDescent="0.2">
      <c r="E31" s="143"/>
      <c r="F31" s="154"/>
      <c r="G31" s="154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44"/>
      <c r="AC31" s="143"/>
      <c r="AD31" s="154"/>
      <c r="AE31" s="154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44"/>
    </row>
    <row r="32" spans="1:50" x14ac:dyDescent="0.2">
      <c r="E32" s="138"/>
      <c r="F32" s="155"/>
      <c r="G32" s="15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6"/>
      <c r="AC32" s="138"/>
      <c r="AD32" s="155"/>
      <c r="AE32" s="15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6"/>
    </row>
    <row r="33" spans="1:40" x14ac:dyDescent="0.2">
      <c r="B33" s="387">
        <v>11</v>
      </c>
      <c r="C33" s="387"/>
      <c r="F33" s="147"/>
      <c r="G33" s="147"/>
      <c r="Z33" s="387">
        <v>12</v>
      </c>
      <c r="AA33" s="387"/>
      <c r="AD33" s="147"/>
      <c r="AE33" s="147"/>
    </row>
    <row r="34" spans="1:40" x14ac:dyDescent="0.2">
      <c r="B34" s="387"/>
      <c r="C34" s="387"/>
      <c r="F34" s="147"/>
      <c r="G34" s="147"/>
      <c r="Z34" s="387"/>
      <c r="AA34" s="387"/>
      <c r="AD34" s="147"/>
      <c r="AE34" s="147"/>
    </row>
    <row r="35" spans="1:40" x14ac:dyDescent="0.2">
      <c r="F35" s="147"/>
      <c r="G35" s="147"/>
      <c r="AD35" s="147"/>
      <c r="AE35" s="147"/>
    </row>
    <row r="36" spans="1:40" x14ac:dyDescent="0.2">
      <c r="F36" s="147"/>
      <c r="G36" s="147"/>
      <c r="AD36" s="147"/>
      <c r="AE36" s="147"/>
    </row>
    <row r="37" spans="1:40" x14ac:dyDescent="0.2">
      <c r="F37" s="147"/>
      <c r="G37" s="147"/>
      <c r="AD37" s="147"/>
      <c r="AE37" s="147"/>
    </row>
    <row r="38" spans="1:40" x14ac:dyDescent="0.2">
      <c r="F38" s="147"/>
      <c r="G38" s="147"/>
      <c r="AD38" s="147"/>
      <c r="AE38" s="147"/>
    </row>
    <row r="39" spans="1:40" x14ac:dyDescent="0.2">
      <c r="F39" s="147"/>
      <c r="G39" s="147"/>
      <c r="AD39" s="147"/>
      <c r="AE39" s="147"/>
    </row>
    <row r="40" spans="1:40" x14ac:dyDescent="0.2">
      <c r="F40" s="147"/>
      <c r="G40" s="147"/>
      <c r="AD40" s="147"/>
      <c r="AE40" s="147"/>
    </row>
    <row r="41" spans="1:40" x14ac:dyDescent="0.2">
      <c r="F41" s="147"/>
      <c r="G41" s="147"/>
      <c r="AD41" s="147"/>
      <c r="AE41" s="147"/>
    </row>
    <row r="42" spans="1:40" x14ac:dyDescent="0.2">
      <c r="F42" s="147"/>
      <c r="G42" s="147"/>
    </row>
    <row r="43" spans="1:40" x14ac:dyDescent="0.2">
      <c r="A43" s="81" t="s">
        <v>336</v>
      </c>
    </row>
    <row r="45" spans="1:40" x14ac:dyDescent="0.2">
      <c r="W45" s="379" t="s">
        <v>337</v>
      </c>
      <c r="X45" s="379"/>
      <c r="Y45" s="156"/>
      <c r="Z45" s="156"/>
    </row>
    <row r="46" spans="1:40" x14ac:dyDescent="0.2">
      <c r="W46" s="379"/>
      <c r="X46" s="379"/>
      <c r="Y46" s="156"/>
      <c r="Z46" s="156"/>
    </row>
    <row r="47" spans="1:40" x14ac:dyDescent="0.2">
      <c r="X47" s="145"/>
      <c r="Z47" s="138"/>
    </row>
    <row r="48" spans="1:40" x14ac:dyDescent="0.2">
      <c r="J48" s="379" t="s">
        <v>338</v>
      </c>
      <c r="K48" s="379"/>
      <c r="L48" s="144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57"/>
      <c r="AI48" s="157"/>
      <c r="AJ48" s="157"/>
      <c r="AK48" s="158"/>
      <c r="AL48" s="142"/>
      <c r="AM48" s="379" t="s">
        <v>339</v>
      </c>
      <c r="AN48" s="379"/>
    </row>
    <row r="49" spans="1:48" x14ac:dyDescent="0.2">
      <c r="J49" s="379"/>
      <c r="K49" s="379"/>
      <c r="L49" s="144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59"/>
      <c r="AI49" s="159"/>
      <c r="AJ49" s="159"/>
      <c r="AK49" s="160"/>
      <c r="AL49" s="142"/>
      <c r="AM49" s="379"/>
      <c r="AN49" s="379"/>
    </row>
    <row r="50" spans="1:48" x14ac:dyDescent="0.2">
      <c r="L50" s="146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45"/>
      <c r="AH50" s="145"/>
      <c r="AI50" s="145"/>
      <c r="AJ50" s="145"/>
      <c r="AK50" s="146"/>
    </row>
    <row r="51" spans="1:48" x14ac:dyDescent="0.2">
      <c r="C51" s="379" t="s">
        <v>340</v>
      </c>
      <c r="D51" s="379"/>
      <c r="E51" s="147"/>
      <c r="F51" s="139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1"/>
      <c r="U51" s="379" t="s">
        <v>341</v>
      </c>
      <c r="V51" s="379"/>
      <c r="Z51" s="137"/>
      <c r="AA51" s="137"/>
      <c r="AB51" s="142"/>
      <c r="AC51" s="379" t="s">
        <v>342</v>
      </c>
      <c r="AD51" s="379"/>
      <c r="AE51" s="144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1"/>
      <c r="AT51" s="379" t="s">
        <v>343</v>
      </c>
      <c r="AU51" s="379"/>
    </row>
    <row r="52" spans="1:48" x14ac:dyDescent="0.2">
      <c r="C52" s="379"/>
      <c r="D52" s="379"/>
      <c r="E52" s="147"/>
      <c r="F52" s="143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44"/>
      <c r="U52" s="379"/>
      <c r="V52" s="379"/>
      <c r="Z52" s="137"/>
      <c r="AA52" s="137"/>
      <c r="AB52" s="142"/>
      <c r="AC52" s="379"/>
      <c r="AD52" s="379"/>
      <c r="AE52" s="144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44"/>
      <c r="AT52" s="379"/>
      <c r="AU52" s="379"/>
    </row>
    <row r="53" spans="1:48" x14ac:dyDescent="0.2">
      <c r="E53" s="148"/>
      <c r="F53" s="138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45"/>
      <c r="S53" s="146"/>
      <c r="AB53" s="161"/>
      <c r="AD53" s="148"/>
      <c r="AE53" s="146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45"/>
      <c r="AR53" s="146"/>
    </row>
    <row r="54" spans="1:48" x14ac:dyDescent="0.2">
      <c r="A54" s="142"/>
      <c r="C54" s="139"/>
      <c r="D54" s="140"/>
      <c r="E54" s="140"/>
      <c r="F54" s="140"/>
      <c r="G54" s="140"/>
      <c r="H54" s="141"/>
      <c r="J54" s="142"/>
      <c r="L54" s="379" t="s">
        <v>344</v>
      </c>
      <c r="M54" s="379"/>
      <c r="N54" s="147"/>
      <c r="P54" s="139"/>
      <c r="Q54" s="140"/>
      <c r="R54" s="140"/>
      <c r="S54" s="140"/>
      <c r="T54" s="140"/>
      <c r="U54" s="140"/>
      <c r="V54" s="140"/>
      <c r="W54" s="141"/>
      <c r="Y54" s="142"/>
      <c r="Z54" s="142"/>
      <c r="AB54" s="139"/>
      <c r="AC54" s="140"/>
      <c r="AD54" s="140"/>
      <c r="AE54" s="140"/>
      <c r="AF54" s="140"/>
      <c r="AG54" s="140"/>
      <c r="AH54" s="140"/>
      <c r="AI54" s="158"/>
      <c r="AK54" s="379" t="s">
        <v>345</v>
      </c>
      <c r="AL54" s="379"/>
      <c r="AM54" s="147"/>
      <c r="AP54" s="139"/>
      <c r="AQ54" s="140"/>
      <c r="AR54" s="140"/>
      <c r="AS54" s="140"/>
      <c r="AT54" s="140"/>
      <c r="AU54" s="141"/>
    </row>
    <row r="55" spans="1:48" x14ac:dyDescent="0.2">
      <c r="A55" s="142"/>
      <c r="C55" s="143"/>
      <c r="D55" s="137"/>
      <c r="E55" s="137"/>
      <c r="F55" s="137"/>
      <c r="G55" s="137"/>
      <c r="H55" s="144"/>
      <c r="J55" s="142"/>
      <c r="L55" s="379"/>
      <c r="M55" s="379"/>
      <c r="N55" s="147"/>
      <c r="P55" s="143"/>
      <c r="Q55" s="137"/>
      <c r="R55" s="137"/>
      <c r="S55" s="137"/>
      <c r="T55" s="137"/>
      <c r="U55" s="137"/>
      <c r="V55" s="137"/>
      <c r="W55" s="144"/>
      <c r="Y55" s="142"/>
      <c r="Z55" s="142"/>
      <c r="AB55" s="143"/>
      <c r="AC55" s="137"/>
      <c r="AD55" s="137"/>
      <c r="AE55" s="137"/>
      <c r="AF55" s="137"/>
      <c r="AG55" s="137"/>
      <c r="AH55" s="137"/>
      <c r="AI55" s="160"/>
      <c r="AK55" s="379"/>
      <c r="AL55" s="379"/>
      <c r="AM55" s="147"/>
      <c r="AP55" s="143"/>
      <c r="AQ55" s="137"/>
      <c r="AR55" s="137"/>
      <c r="AS55" s="137"/>
      <c r="AT55" s="137"/>
      <c r="AU55" s="144"/>
    </row>
    <row r="56" spans="1:48" x14ac:dyDescent="0.2">
      <c r="C56" s="143"/>
      <c r="D56" s="137"/>
      <c r="E56" s="137"/>
      <c r="F56" s="137"/>
      <c r="G56" s="137"/>
      <c r="H56" s="144"/>
      <c r="P56" s="138"/>
      <c r="Q56" s="137"/>
      <c r="R56" s="137"/>
      <c r="S56" s="137"/>
      <c r="T56" s="137"/>
      <c r="U56" s="137"/>
      <c r="V56" s="137"/>
      <c r="W56" s="144"/>
      <c r="AB56" s="143"/>
      <c r="AC56" s="137"/>
      <c r="AD56" s="137"/>
      <c r="AE56" s="137"/>
      <c r="AH56" s="145"/>
      <c r="AI56" s="146"/>
      <c r="AJ56" s="138"/>
      <c r="AK56" s="137"/>
      <c r="AL56" s="137"/>
      <c r="AM56" s="137"/>
      <c r="AP56" s="143"/>
      <c r="AQ56" s="137"/>
      <c r="AR56" s="137"/>
      <c r="AS56" s="137"/>
      <c r="AT56" s="137"/>
      <c r="AU56" s="144"/>
    </row>
    <row r="57" spans="1:48" x14ac:dyDescent="0.2">
      <c r="A57" s="137"/>
      <c r="B57" s="137"/>
      <c r="C57" s="143"/>
      <c r="D57" s="137"/>
      <c r="E57" s="137"/>
      <c r="G57" s="137"/>
      <c r="H57" s="137"/>
      <c r="I57" s="143"/>
      <c r="J57" s="137"/>
      <c r="M57" s="139"/>
      <c r="N57" s="140"/>
      <c r="O57" s="140"/>
      <c r="P57" s="140"/>
      <c r="Q57" s="140"/>
      <c r="R57" s="141"/>
      <c r="V57" s="137"/>
      <c r="W57" s="137"/>
      <c r="X57" s="143"/>
      <c r="Y57" s="137"/>
      <c r="Z57" s="137"/>
      <c r="AA57" s="137"/>
      <c r="AB57" s="143"/>
      <c r="AC57" s="137"/>
      <c r="AD57" s="137"/>
      <c r="AE57" s="137"/>
      <c r="AG57" s="139"/>
      <c r="AH57" s="140"/>
      <c r="AI57" s="140"/>
      <c r="AJ57" s="140"/>
      <c r="AK57" s="140"/>
      <c r="AL57" s="141"/>
      <c r="AN57" s="137"/>
      <c r="AO57" s="137"/>
      <c r="AP57" s="143"/>
      <c r="AQ57" s="137"/>
      <c r="AR57" s="137"/>
      <c r="AT57" s="137"/>
      <c r="AU57" s="137"/>
      <c r="AV57" s="143"/>
    </row>
    <row r="58" spans="1:48" x14ac:dyDescent="0.2">
      <c r="A58" s="137"/>
      <c r="B58" s="137"/>
      <c r="C58" s="143"/>
      <c r="D58" s="137"/>
      <c r="E58" s="137"/>
      <c r="G58" s="137"/>
      <c r="H58" s="137"/>
      <c r="I58" s="143"/>
      <c r="J58" s="137"/>
      <c r="M58" s="143"/>
      <c r="N58" s="137"/>
      <c r="O58" s="137"/>
      <c r="P58" s="137"/>
      <c r="Q58" s="137"/>
      <c r="R58" s="144"/>
      <c r="V58" s="137"/>
      <c r="W58" s="137"/>
      <c r="X58" s="143"/>
      <c r="Y58" s="137"/>
      <c r="Z58" s="137"/>
      <c r="AA58" s="137"/>
      <c r="AB58" s="143"/>
      <c r="AC58" s="137"/>
      <c r="AD58" s="137"/>
      <c r="AE58" s="137"/>
      <c r="AG58" s="143"/>
      <c r="AH58" s="137"/>
      <c r="AI58" s="137"/>
      <c r="AJ58" s="137"/>
      <c r="AK58" s="137"/>
      <c r="AL58" s="144"/>
      <c r="AN58" s="137"/>
      <c r="AO58" s="137"/>
      <c r="AP58" s="143"/>
      <c r="AQ58" s="137"/>
      <c r="AR58" s="137"/>
      <c r="AT58" s="137"/>
      <c r="AU58" s="137"/>
      <c r="AV58" s="143"/>
    </row>
    <row r="59" spans="1:48" x14ac:dyDescent="0.2">
      <c r="A59" s="137"/>
      <c r="B59" s="137"/>
      <c r="C59" s="138"/>
      <c r="D59" s="137"/>
      <c r="E59" s="137"/>
      <c r="G59" s="137"/>
      <c r="H59" s="137"/>
      <c r="I59" s="138"/>
      <c r="J59" s="137"/>
      <c r="M59" s="143"/>
      <c r="N59" s="137"/>
      <c r="O59" s="137"/>
      <c r="P59" s="137"/>
      <c r="Q59" s="137"/>
      <c r="R59" s="144"/>
      <c r="V59" s="137"/>
      <c r="W59" s="137"/>
      <c r="X59" s="138"/>
      <c r="Y59" s="137"/>
      <c r="Z59" s="137"/>
      <c r="AA59" s="137"/>
      <c r="AB59" s="138"/>
      <c r="AC59" s="137"/>
      <c r="AD59" s="137"/>
      <c r="AE59" s="137"/>
      <c r="AG59" s="143"/>
      <c r="AH59" s="137"/>
      <c r="AI59" s="137"/>
      <c r="AJ59" s="137"/>
      <c r="AK59" s="137"/>
      <c r="AL59" s="144"/>
      <c r="AN59" s="137"/>
      <c r="AO59" s="137"/>
      <c r="AP59" s="138"/>
      <c r="AQ59" s="137"/>
      <c r="AR59" s="137"/>
      <c r="AT59" s="137"/>
      <c r="AU59" s="137"/>
      <c r="AV59" s="138"/>
    </row>
    <row r="60" spans="1:48" ht="18.75" customHeight="1" x14ac:dyDescent="0.2">
      <c r="A60" s="149"/>
      <c r="B60" s="381" t="s">
        <v>346</v>
      </c>
      <c r="C60" s="382"/>
      <c r="D60" s="149"/>
      <c r="E60" s="149"/>
      <c r="G60" s="149"/>
      <c r="H60" s="381" t="s">
        <v>347</v>
      </c>
      <c r="I60" s="382"/>
      <c r="J60" s="149"/>
      <c r="L60" s="381" t="s">
        <v>348</v>
      </c>
      <c r="M60" s="382"/>
      <c r="N60" s="150"/>
      <c r="O60" s="150"/>
      <c r="P60" s="150"/>
      <c r="R60" s="381" t="s">
        <v>349</v>
      </c>
      <c r="S60" s="382"/>
      <c r="T60" s="150"/>
      <c r="V60" s="149"/>
      <c r="W60" s="381" t="s">
        <v>350</v>
      </c>
      <c r="X60" s="382"/>
      <c r="Y60" s="149"/>
      <c r="Z60" s="149"/>
      <c r="AA60" s="381" t="s">
        <v>351</v>
      </c>
      <c r="AB60" s="382"/>
      <c r="AC60" s="149"/>
      <c r="AD60" s="149"/>
      <c r="AE60" s="149"/>
      <c r="AF60" s="381" t="s">
        <v>352</v>
      </c>
      <c r="AG60" s="382"/>
      <c r="AH60" s="150"/>
      <c r="AI60" s="150"/>
      <c r="AJ60" s="150"/>
      <c r="AL60" s="381" t="s">
        <v>353</v>
      </c>
      <c r="AM60" s="382"/>
      <c r="AN60" s="150"/>
      <c r="AO60" s="381" t="s">
        <v>354</v>
      </c>
      <c r="AP60" s="382"/>
      <c r="AQ60" s="149"/>
      <c r="AR60" s="149"/>
      <c r="AT60" s="149"/>
      <c r="AU60" s="381" t="s">
        <v>355</v>
      </c>
      <c r="AV60" s="382"/>
    </row>
    <row r="61" spans="1:48" ht="16.5" customHeight="1" x14ac:dyDescent="0.2">
      <c r="A61" s="151"/>
      <c r="B61" s="383"/>
      <c r="C61" s="384"/>
      <c r="D61" s="151"/>
      <c r="E61" s="151"/>
      <c r="G61" s="151"/>
      <c r="H61" s="383"/>
      <c r="I61" s="384"/>
      <c r="J61" s="151"/>
      <c r="L61" s="383"/>
      <c r="M61" s="384"/>
      <c r="N61" s="152"/>
      <c r="O61" s="152"/>
      <c r="P61" s="152"/>
      <c r="R61" s="383"/>
      <c r="S61" s="384"/>
      <c r="T61" s="152"/>
      <c r="V61" s="151"/>
      <c r="W61" s="383"/>
      <c r="X61" s="384"/>
      <c r="Y61" s="151"/>
      <c r="Z61" s="151"/>
      <c r="AA61" s="383"/>
      <c r="AB61" s="384"/>
      <c r="AC61" s="151"/>
      <c r="AD61" s="151"/>
      <c r="AE61" s="151"/>
      <c r="AF61" s="388"/>
      <c r="AG61" s="389"/>
      <c r="AH61" s="152"/>
      <c r="AI61" s="152"/>
      <c r="AJ61" s="152"/>
      <c r="AL61" s="383"/>
      <c r="AM61" s="384"/>
      <c r="AN61" s="152"/>
      <c r="AO61" s="383"/>
      <c r="AP61" s="384"/>
      <c r="AQ61" s="151"/>
      <c r="AR61" s="151"/>
      <c r="AT61" s="151"/>
      <c r="AU61" s="383"/>
      <c r="AV61" s="384"/>
    </row>
    <row r="62" spans="1:48" ht="16.5" customHeight="1" x14ac:dyDescent="0.2">
      <c r="A62" s="151"/>
      <c r="B62" s="383"/>
      <c r="C62" s="384"/>
      <c r="D62" s="151"/>
      <c r="E62" s="151"/>
      <c r="G62" s="151"/>
      <c r="H62" s="383"/>
      <c r="I62" s="384"/>
      <c r="J62" s="151"/>
      <c r="L62" s="383"/>
      <c r="M62" s="384"/>
      <c r="N62" s="152"/>
      <c r="O62" s="152"/>
      <c r="P62" s="152"/>
      <c r="R62" s="383"/>
      <c r="S62" s="384"/>
      <c r="T62" s="152"/>
      <c r="V62" s="151"/>
      <c r="W62" s="383"/>
      <c r="X62" s="384"/>
      <c r="Y62" s="151"/>
      <c r="Z62" s="151"/>
      <c r="AA62" s="383"/>
      <c r="AB62" s="384"/>
      <c r="AC62" s="151"/>
      <c r="AD62" s="151"/>
      <c r="AE62" s="151"/>
      <c r="AF62" s="390"/>
      <c r="AG62" s="391"/>
      <c r="AH62" s="152"/>
      <c r="AI62" s="152"/>
      <c r="AJ62" s="152"/>
      <c r="AL62" s="383"/>
      <c r="AM62" s="384"/>
      <c r="AN62" s="152"/>
      <c r="AO62" s="383"/>
      <c r="AP62" s="384"/>
      <c r="AQ62" s="151"/>
      <c r="AR62" s="151"/>
      <c r="AT62" s="151"/>
      <c r="AU62" s="383"/>
      <c r="AV62" s="384"/>
    </row>
    <row r="63" spans="1:48" ht="16.5" customHeight="1" x14ac:dyDescent="0.2">
      <c r="A63" s="151"/>
      <c r="B63" s="383"/>
      <c r="C63" s="384"/>
      <c r="D63" s="151"/>
      <c r="E63" s="151"/>
      <c r="G63" s="151"/>
      <c r="H63" s="383"/>
      <c r="I63" s="384"/>
      <c r="J63" s="151"/>
      <c r="L63" s="383"/>
      <c r="M63" s="384"/>
      <c r="N63" s="152"/>
      <c r="O63" s="152"/>
      <c r="P63" s="152"/>
      <c r="R63" s="383"/>
      <c r="S63" s="384"/>
      <c r="T63" s="152"/>
      <c r="V63" s="151"/>
      <c r="W63" s="383"/>
      <c r="X63" s="384"/>
      <c r="Y63" s="151"/>
      <c r="Z63" s="151"/>
      <c r="AA63" s="383"/>
      <c r="AB63" s="384"/>
      <c r="AC63" s="151"/>
      <c r="AD63" s="151"/>
      <c r="AE63" s="151"/>
      <c r="AF63" s="390"/>
      <c r="AG63" s="391"/>
      <c r="AH63" s="152"/>
      <c r="AI63" s="152"/>
      <c r="AJ63" s="152"/>
      <c r="AL63" s="383"/>
      <c r="AM63" s="384"/>
      <c r="AN63" s="152"/>
      <c r="AO63" s="383"/>
      <c r="AP63" s="384"/>
      <c r="AQ63" s="151"/>
      <c r="AR63" s="151"/>
      <c r="AT63" s="151"/>
      <c r="AU63" s="383"/>
      <c r="AV63" s="384"/>
    </row>
    <row r="64" spans="1:48" ht="16.5" customHeight="1" x14ac:dyDescent="0.2">
      <c r="A64" s="151"/>
      <c r="B64" s="383"/>
      <c r="C64" s="384"/>
      <c r="D64" s="151"/>
      <c r="E64" s="151"/>
      <c r="G64" s="151"/>
      <c r="H64" s="383"/>
      <c r="I64" s="384"/>
      <c r="J64" s="151"/>
      <c r="L64" s="383"/>
      <c r="M64" s="384"/>
      <c r="N64" s="152"/>
      <c r="O64" s="152"/>
      <c r="P64" s="152"/>
      <c r="R64" s="383"/>
      <c r="S64" s="384"/>
      <c r="T64" s="152"/>
      <c r="V64" s="151"/>
      <c r="W64" s="383"/>
      <c r="X64" s="384"/>
      <c r="Y64" s="151"/>
      <c r="Z64" s="151"/>
      <c r="AA64" s="383"/>
      <c r="AB64" s="384"/>
      <c r="AC64" s="151"/>
      <c r="AD64" s="151"/>
      <c r="AE64" s="151"/>
      <c r="AF64" s="390"/>
      <c r="AG64" s="391"/>
      <c r="AH64" s="152"/>
      <c r="AI64" s="152"/>
      <c r="AJ64" s="152"/>
      <c r="AL64" s="383"/>
      <c r="AM64" s="384"/>
      <c r="AN64" s="152"/>
      <c r="AO64" s="383"/>
      <c r="AP64" s="384"/>
      <c r="AQ64" s="151"/>
      <c r="AR64" s="151"/>
      <c r="AT64" s="151"/>
      <c r="AU64" s="383"/>
      <c r="AV64" s="384"/>
    </row>
    <row r="65" spans="1:48" ht="16.5" customHeight="1" x14ac:dyDescent="0.2">
      <c r="A65" s="151"/>
      <c r="B65" s="383"/>
      <c r="C65" s="384"/>
      <c r="D65" s="151"/>
      <c r="E65" s="151"/>
      <c r="G65" s="151"/>
      <c r="H65" s="383"/>
      <c r="I65" s="384"/>
      <c r="J65" s="151"/>
      <c r="L65" s="383"/>
      <c r="M65" s="384"/>
      <c r="N65" s="152"/>
      <c r="O65" s="152"/>
      <c r="P65" s="152"/>
      <c r="Q65" s="144"/>
      <c r="R65" s="383"/>
      <c r="S65" s="384"/>
      <c r="T65" s="153"/>
      <c r="V65" s="162"/>
      <c r="W65" s="383"/>
      <c r="X65" s="384"/>
      <c r="Y65" s="151"/>
      <c r="Z65" s="151"/>
      <c r="AA65" s="383"/>
      <c r="AB65" s="384"/>
      <c r="AC65" s="151"/>
      <c r="AD65" s="151"/>
      <c r="AE65" s="151"/>
      <c r="AF65" s="392"/>
      <c r="AG65" s="393"/>
      <c r="AH65" s="152"/>
      <c r="AI65" s="152"/>
      <c r="AJ65" s="152"/>
      <c r="AK65" s="144"/>
      <c r="AL65" s="383"/>
      <c r="AM65" s="384"/>
      <c r="AN65" s="152"/>
      <c r="AO65" s="383"/>
      <c r="AP65" s="384"/>
      <c r="AQ65" s="151"/>
      <c r="AR65" s="151"/>
      <c r="AT65" s="151"/>
      <c r="AU65" s="383"/>
      <c r="AV65" s="384"/>
    </row>
    <row r="66" spans="1:48" x14ac:dyDescent="0.2">
      <c r="B66" s="385"/>
      <c r="C66" s="385"/>
      <c r="H66" s="385"/>
      <c r="I66" s="385"/>
      <c r="L66" s="385"/>
      <c r="M66" s="385"/>
      <c r="O66" s="386"/>
      <c r="P66" s="386"/>
      <c r="S66" s="386"/>
      <c r="T66" s="386"/>
      <c r="Y66" s="151"/>
      <c r="AA66" s="386"/>
      <c r="AB66" s="386"/>
      <c r="AD66" s="386"/>
      <c r="AE66" s="386"/>
      <c r="AI66" s="386"/>
      <c r="AJ66" s="386"/>
      <c r="AN66" s="386"/>
      <c r="AO66" s="386"/>
    </row>
    <row r="67" spans="1:48" x14ac:dyDescent="0.2">
      <c r="F67" s="143"/>
      <c r="G67" s="137"/>
      <c r="H67" s="137"/>
      <c r="I67" s="137"/>
      <c r="J67" s="137"/>
      <c r="K67" s="137"/>
      <c r="L67" s="137"/>
      <c r="M67" s="137"/>
      <c r="N67" s="137"/>
      <c r="O67" s="144"/>
      <c r="U67" s="143"/>
      <c r="V67" s="137"/>
      <c r="W67" s="137"/>
      <c r="X67" s="137"/>
      <c r="Y67" s="137"/>
      <c r="Z67" s="137"/>
      <c r="AA67" s="137"/>
      <c r="AB67" s="137"/>
      <c r="AC67" s="137"/>
      <c r="AD67" s="144"/>
      <c r="AJ67" s="143"/>
      <c r="AK67" s="137"/>
      <c r="AL67" s="137"/>
      <c r="AM67" s="137"/>
      <c r="AN67" s="137"/>
      <c r="AO67" s="137"/>
      <c r="AP67" s="137"/>
      <c r="AQ67" s="137"/>
      <c r="AR67" s="137"/>
      <c r="AS67" s="137"/>
      <c r="AT67" s="144"/>
    </row>
    <row r="68" spans="1:48" x14ac:dyDescent="0.2">
      <c r="F68" s="143"/>
      <c r="G68" s="137"/>
      <c r="H68" s="137"/>
      <c r="I68" s="137"/>
      <c r="J68" s="137"/>
      <c r="K68" s="137"/>
      <c r="L68" s="137"/>
      <c r="M68" s="137"/>
      <c r="N68" s="137"/>
      <c r="O68" s="144"/>
      <c r="U68" s="143"/>
      <c r="V68" s="137"/>
      <c r="W68" s="137"/>
      <c r="X68" s="137"/>
      <c r="Y68" s="137"/>
      <c r="Z68" s="137"/>
      <c r="AA68" s="137"/>
      <c r="AB68" s="137"/>
      <c r="AC68" s="137"/>
      <c r="AD68" s="144"/>
      <c r="AJ68" s="143"/>
      <c r="AK68" s="137"/>
      <c r="AL68" s="137"/>
      <c r="AM68" s="137"/>
      <c r="AN68" s="137"/>
      <c r="AO68" s="137"/>
      <c r="AP68" s="137"/>
      <c r="AQ68" s="137"/>
      <c r="AR68" s="137"/>
      <c r="AS68" s="137"/>
      <c r="AT68" s="144"/>
    </row>
    <row r="69" spans="1:48" x14ac:dyDescent="0.2">
      <c r="F69" s="138"/>
      <c r="G69" s="145"/>
      <c r="H69" s="145"/>
      <c r="I69" s="145"/>
      <c r="J69" s="145"/>
      <c r="K69" s="145"/>
      <c r="L69" s="145"/>
      <c r="M69" s="145"/>
      <c r="N69" s="145"/>
      <c r="O69" s="146"/>
      <c r="U69" s="138"/>
      <c r="V69" s="145"/>
      <c r="W69" s="145"/>
      <c r="X69" s="145"/>
      <c r="Y69" s="145"/>
      <c r="Z69" s="145"/>
      <c r="AA69" s="145"/>
      <c r="AB69" s="145"/>
      <c r="AC69" s="145"/>
      <c r="AD69" s="146"/>
      <c r="AJ69" s="138"/>
      <c r="AK69" s="145"/>
      <c r="AL69" s="145"/>
      <c r="AM69" s="145"/>
      <c r="AN69" s="145"/>
      <c r="AO69" s="145"/>
      <c r="AP69" s="145"/>
      <c r="AQ69" s="145"/>
      <c r="AR69" s="145"/>
      <c r="AS69" s="145"/>
      <c r="AT69" s="146"/>
    </row>
    <row r="70" spans="1:48" x14ac:dyDescent="0.2">
      <c r="C70" s="379" t="s">
        <v>356</v>
      </c>
      <c r="D70" s="379"/>
      <c r="R70" s="379" t="s">
        <v>357</v>
      </c>
      <c r="S70" s="379"/>
      <c r="AG70" s="379" t="s">
        <v>358</v>
      </c>
      <c r="AH70" s="379"/>
    </row>
    <row r="71" spans="1:48" x14ac:dyDescent="0.2">
      <c r="C71" s="379"/>
      <c r="D71" s="379"/>
      <c r="R71" s="379"/>
      <c r="S71" s="379"/>
      <c r="AG71" s="379"/>
      <c r="AH71" s="379"/>
    </row>
  </sheetData>
  <mergeCells count="93">
    <mergeCell ref="C70:D71"/>
    <mergeCell ref="R70:S71"/>
    <mergeCell ref="AG70:AH71"/>
    <mergeCell ref="AF61:AG65"/>
    <mergeCell ref="AL61:AM65"/>
    <mergeCell ref="AO61:AP65"/>
    <mergeCell ref="AU61:AV65"/>
    <mergeCell ref="B66:C66"/>
    <mergeCell ref="H66:I66"/>
    <mergeCell ref="L66:M66"/>
    <mergeCell ref="O66:P66"/>
    <mergeCell ref="S66:T66"/>
    <mergeCell ref="AA66:AB66"/>
    <mergeCell ref="AD66:AE66"/>
    <mergeCell ref="AI66:AJ66"/>
    <mergeCell ref="AN66:AO66"/>
    <mergeCell ref="AF60:AG60"/>
    <mergeCell ref="AL60:AM60"/>
    <mergeCell ref="AO60:AP60"/>
    <mergeCell ref="AU60:AV60"/>
    <mergeCell ref="B61:C65"/>
    <mergeCell ref="H61:I65"/>
    <mergeCell ref="L61:M65"/>
    <mergeCell ref="R61:S65"/>
    <mergeCell ref="W61:X65"/>
    <mergeCell ref="AA61:AB65"/>
    <mergeCell ref="B60:C60"/>
    <mergeCell ref="H60:I60"/>
    <mergeCell ref="L60:M60"/>
    <mergeCell ref="R60:S60"/>
    <mergeCell ref="W60:X60"/>
    <mergeCell ref="AA60:AB60"/>
    <mergeCell ref="AM48:AN49"/>
    <mergeCell ref="C51:D52"/>
    <mergeCell ref="U51:V52"/>
    <mergeCell ref="AC51:AD52"/>
    <mergeCell ref="AT51:AU52"/>
    <mergeCell ref="L54:M55"/>
    <mergeCell ref="AK54:AL55"/>
    <mergeCell ref="F29:G30"/>
    <mergeCell ref="AD29:AE30"/>
    <mergeCell ref="B33:C34"/>
    <mergeCell ref="Z33:AA34"/>
    <mergeCell ref="W45:X46"/>
    <mergeCell ref="J48:K49"/>
    <mergeCell ref="AT26:AU26"/>
    <mergeCell ref="B26:C26"/>
    <mergeCell ref="G26:H26"/>
    <mergeCell ref="J26:K26"/>
    <mergeCell ref="N26:O26"/>
    <mergeCell ref="Q26:R26"/>
    <mergeCell ref="V26:W26"/>
    <mergeCell ref="Z26:AA26"/>
    <mergeCell ref="AE26:AF26"/>
    <mergeCell ref="AH26:AI26"/>
    <mergeCell ref="AL26:AM26"/>
    <mergeCell ref="AO26:AP26"/>
    <mergeCell ref="AT21:AU25"/>
    <mergeCell ref="B21:C25"/>
    <mergeCell ref="F21:G25"/>
    <mergeCell ref="J21:K25"/>
    <mergeCell ref="N21:O25"/>
    <mergeCell ref="R21:S25"/>
    <mergeCell ref="V21:W25"/>
    <mergeCell ref="Z21:AA25"/>
    <mergeCell ref="AD21:AE25"/>
    <mergeCell ref="AH21:AI25"/>
    <mergeCell ref="AL21:AM25"/>
    <mergeCell ref="AP21:AQ25"/>
    <mergeCell ref="AT20:AU20"/>
    <mergeCell ref="B20:C20"/>
    <mergeCell ref="F20:G20"/>
    <mergeCell ref="J20:K20"/>
    <mergeCell ref="N20:O20"/>
    <mergeCell ref="R20:S20"/>
    <mergeCell ref="V20:W20"/>
    <mergeCell ref="Z20:AA20"/>
    <mergeCell ref="AD20:AE20"/>
    <mergeCell ref="AH20:AI20"/>
    <mergeCell ref="AL20:AM20"/>
    <mergeCell ref="AP20:AQ20"/>
    <mergeCell ref="AS11:AT12"/>
    <mergeCell ref="A14:A15"/>
    <mergeCell ref="J14:K15"/>
    <mergeCell ref="N14:O15"/>
    <mergeCell ref="AH14:AI15"/>
    <mergeCell ref="AL14:AM15"/>
    <mergeCell ref="V5:W6"/>
    <mergeCell ref="J8:K9"/>
    <mergeCell ref="AL8:AM9"/>
    <mergeCell ref="C11:D12"/>
    <mergeCell ref="U11:V12"/>
    <mergeCell ref="AA11:AB12"/>
  </mergeCells>
  <phoneticPr fontId="2"/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U95"/>
  <sheetViews>
    <sheetView view="pageBreakPreview" topLeftCell="A71" zoomScale="70" zoomScaleNormal="70" zoomScaleSheetLayoutView="70" workbookViewId="0">
      <selection activeCell="J118" sqref="J118"/>
    </sheetView>
  </sheetViews>
  <sheetFormatPr defaultRowHeight="13.2" x14ac:dyDescent="0.2"/>
  <cols>
    <col min="1" max="1" width="1.59765625" style="81" customWidth="1"/>
    <col min="2" max="6" width="4" style="81" customWidth="1"/>
    <col min="7" max="7" width="3.09765625" style="81" customWidth="1"/>
    <col min="8" max="8" width="3.3984375" style="81" customWidth="1"/>
    <col min="9" max="14" width="3.09765625" style="81" customWidth="1"/>
    <col min="15" max="15" width="3.3984375" style="81" customWidth="1"/>
    <col min="16" max="21" width="3.09765625" style="81" customWidth="1"/>
    <col min="22" max="22" width="3.3984375" style="81" customWidth="1"/>
    <col min="23" max="27" width="3.09765625" style="81" customWidth="1"/>
    <col min="28" max="32" width="4.59765625" style="81" customWidth="1"/>
    <col min="33" max="56" width="2.5" style="81" customWidth="1"/>
    <col min="57" max="256" width="9" style="81"/>
    <col min="257" max="257" width="1.59765625" style="81" customWidth="1"/>
    <col min="258" max="262" width="4" style="81" customWidth="1"/>
    <col min="263" max="263" width="3.09765625" style="81" customWidth="1"/>
    <col min="264" max="264" width="3.3984375" style="81" customWidth="1"/>
    <col min="265" max="270" width="3.09765625" style="81" customWidth="1"/>
    <col min="271" max="271" width="3.3984375" style="81" customWidth="1"/>
    <col min="272" max="277" width="3.09765625" style="81" customWidth="1"/>
    <col min="278" max="278" width="3.3984375" style="81" customWidth="1"/>
    <col min="279" max="283" width="3.09765625" style="81" customWidth="1"/>
    <col min="284" max="288" width="4.59765625" style="81" customWidth="1"/>
    <col min="289" max="312" width="2.5" style="81" customWidth="1"/>
    <col min="313" max="512" width="9" style="81"/>
    <col min="513" max="513" width="1.59765625" style="81" customWidth="1"/>
    <col min="514" max="518" width="4" style="81" customWidth="1"/>
    <col min="519" max="519" width="3.09765625" style="81" customWidth="1"/>
    <col min="520" max="520" width="3.3984375" style="81" customWidth="1"/>
    <col min="521" max="526" width="3.09765625" style="81" customWidth="1"/>
    <col min="527" max="527" width="3.3984375" style="81" customWidth="1"/>
    <col min="528" max="533" width="3.09765625" style="81" customWidth="1"/>
    <col min="534" max="534" width="3.3984375" style="81" customWidth="1"/>
    <col min="535" max="539" width="3.09765625" style="81" customWidth="1"/>
    <col min="540" max="544" width="4.59765625" style="81" customWidth="1"/>
    <col min="545" max="568" width="2.5" style="81" customWidth="1"/>
    <col min="569" max="768" width="9" style="81"/>
    <col min="769" max="769" width="1.59765625" style="81" customWidth="1"/>
    <col min="770" max="774" width="4" style="81" customWidth="1"/>
    <col min="775" max="775" width="3.09765625" style="81" customWidth="1"/>
    <col min="776" max="776" width="3.3984375" style="81" customWidth="1"/>
    <col min="777" max="782" width="3.09765625" style="81" customWidth="1"/>
    <col min="783" max="783" width="3.3984375" style="81" customWidth="1"/>
    <col min="784" max="789" width="3.09765625" style="81" customWidth="1"/>
    <col min="790" max="790" width="3.3984375" style="81" customWidth="1"/>
    <col min="791" max="795" width="3.09765625" style="81" customWidth="1"/>
    <col min="796" max="800" width="4.59765625" style="81" customWidth="1"/>
    <col min="801" max="824" width="2.5" style="81" customWidth="1"/>
    <col min="825" max="1024" width="9" style="81"/>
    <col min="1025" max="1025" width="1.59765625" style="81" customWidth="1"/>
    <col min="1026" max="1030" width="4" style="81" customWidth="1"/>
    <col min="1031" max="1031" width="3.09765625" style="81" customWidth="1"/>
    <col min="1032" max="1032" width="3.3984375" style="81" customWidth="1"/>
    <col min="1033" max="1038" width="3.09765625" style="81" customWidth="1"/>
    <col min="1039" max="1039" width="3.3984375" style="81" customWidth="1"/>
    <col min="1040" max="1045" width="3.09765625" style="81" customWidth="1"/>
    <col min="1046" max="1046" width="3.3984375" style="81" customWidth="1"/>
    <col min="1047" max="1051" width="3.09765625" style="81" customWidth="1"/>
    <col min="1052" max="1056" width="4.59765625" style="81" customWidth="1"/>
    <col min="1057" max="1080" width="2.5" style="81" customWidth="1"/>
    <col min="1081" max="1280" width="9" style="81"/>
    <col min="1281" max="1281" width="1.59765625" style="81" customWidth="1"/>
    <col min="1282" max="1286" width="4" style="81" customWidth="1"/>
    <col min="1287" max="1287" width="3.09765625" style="81" customWidth="1"/>
    <col min="1288" max="1288" width="3.3984375" style="81" customWidth="1"/>
    <col min="1289" max="1294" width="3.09765625" style="81" customWidth="1"/>
    <col min="1295" max="1295" width="3.3984375" style="81" customWidth="1"/>
    <col min="1296" max="1301" width="3.09765625" style="81" customWidth="1"/>
    <col min="1302" max="1302" width="3.3984375" style="81" customWidth="1"/>
    <col min="1303" max="1307" width="3.09765625" style="81" customWidth="1"/>
    <col min="1308" max="1312" width="4.59765625" style="81" customWidth="1"/>
    <col min="1313" max="1336" width="2.5" style="81" customWidth="1"/>
    <col min="1337" max="1536" width="9" style="81"/>
    <col min="1537" max="1537" width="1.59765625" style="81" customWidth="1"/>
    <col min="1538" max="1542" width="4" style="81" customWidth="1"/>
    <col min="1543" max="1543" width="3.09765625" style="81" customWidth="1"/>
    <col min="1544" max="1544" width="3.3984375" style="81" customWidth="1"/>
    <col min="1545" max="1550" width="3.09765625" style="81" customWidth="1"/>
    <col min="1551" max="1551" width="3.3984375" style="81" customWidth="1"/>
    <col min="1552" max="1557" width="3.09765625" style="81" customWidth="1"/>
    <col min="1558" max="1558" width="3.3984375" style="81" customWidth="1"/>
    <col min="1559" max="1563" width="3.09765625" style="81" customWidth="1"/>
    <col min="1564" max="1568" width="4.59765625" style="81" customWidth="1"/>
    <col min="1569" max="1592" width="2.5" style="81" customWidth="1"/>
    <col min="1593" max="1792" width="9" style="81"/>
    <col min="1793" max="1793" width="1.59765625" style="81" customWidth="1"/>
    <col min="1794" max="1798" width="4" style="81" customWidth="1"/>
    <col min="1799" max="1799" width="3.09765625" style="81" customWidth="1"/>
    <col min="1800" max="1800" width="3.3984375" style="81" customWidth="1"/>
    <col min="1801" max="1806" width="3.09765625" style="81" customWidth="1"/>
    <col min="1807" max="1807" width="3.3984375" style="81" customWidth="1"/>
    <col min="1808" max="1813" width="3.09765625" style="81" customWidth="1"/>
    <col min="1814" max="1814" width="3.3984375" style="81" customWidth="1"/>
    <col min="1815" max="1819" width="3.09765625" style="81" customWidth="1"/>
    <col min="1820" max="1824" width="4.59765625" style="81" customWidth="1"/>
    <col min="1825" max="1848" width="2.5" style="81" customWidth="1"/>
    <col min="1849" max="2048" width="9" style="81"/>
    <col min="2049" max="2049" width="1.59765625" style="81" customWidth="1"/>
    <col min="2050" max="2054" width="4" style="81" customWidth="1"/>
    <col min="2055" max="2055" width="3.09765625" style="81" customWidth="1"/>
    <col min="2056" max="2056" width="3.3984375" style="81" customWidth="1"/>
    <col min="2057" max="2062" width="3.09765625" style="81" customWidth="1"/>
    <col min="2063" max="2063" width="3.3984375" style="81" customWidth="1"/>
    <col min="2064" max="2069" width="3.09765625" style="81" customWidth="1"/>
    <col min="2070" max="2070" width="3.3984375" style="81" customWidth="1"/>
    <col min="2071" max="2075" width="3.09765625" style="81" customWidth="1"/>
    <col min="2076" max="2080" width="4.59765625" style="81" customWidth="1"/>
    <col min="2081" max="2104" width="2.5" style="81" customWidth="1"/>
    <col min="2105" max="2304" width="9" style="81"/>
    <col min="2305" max="2305" width="1.59765625" style="81" customWidth="1"/>
    <col min="2306" max="2310" width="4" style="81" customWidth="1"/>
    <col min="2311" max="2311" width="3.09765625" style="81" customWidth="1"/>
    <col min="2312" max="2312" width="3.3984375" style="81" customWidth="1"/>
    <col min="2313" max="2318" width="3.09765625" style="81" customWidth="1"/>
    <col min="2319" max="2319" width="3.3984375" style="81" customWidth="1"/>
    <col min="2320" max="2325" width="3.09765625" style="81" customWidth="1"/>
    <col min="2326" max="2326" width="3.3984375" style="81" customWidth="1"/>
    <col min="2327" max="2331" width="3.09765625" style="81" customWidth="1"/>
    <col min="2332" max="2336" width="4.59765625" style="81" customWidth="1"/>
    <col min="2337" max="2360" width="2.5" style="81" customWidth="1"/>
    <col min="2361" max="2560" width="9" style="81"/>
    <col min="2561" max="2561" width="1.59765625" style="81" customWidth="1"/>
    <col min="2562" max="2566" width="4" style="81" customWidth="1"/>
    <col min="2567" max="2567" width="3.09765625" style="81" customWidth="1"/>
    <col min="2568" max="2568" width="3.3984375" style="81" customWidth="1"/>
    <col min="2569" max="2574" width="3.09765625" style="81" customWidth="1"/>
    <col min="2575" max="2575" width="3.3984375" style="81" customWidth="1"/>
    <col min="2576" max="2581" width="3.09765625" style="81" customWidth="1"/>
    <col min="2582" max="2582" width="3.3984375" style="81" customWidth="1"/>
    <col min="2583" max="2587" width="3.09765625" style="81" customWidth="1"/>
    <col min="2588" max="2592" width="4.59765625" style="81" customWidth="1"/>
    <col min="2593" max="2616" width="2.5" style="81" customWidth="1"/>
    <col min="2617" max="2816" width="9" style="81"/>
    <col min="2817" max="2817" width="1.59765625" style="81" customWidth="1"/>
    <col min="2818" max="2822" width="4" style="81" customWidth="1"/>
    <col min="2823" max="2823" width="3.09765625" style="81" customWidth="1"/>
    <col min="2824" max="2824" width="3.3984375" style="81" customWidth="1"/>
    <col min="2825" max="2830" width="3.09765625" style="81" customWidth="1"/>
    <col min="2831" max="2831" width="3.3984375" style="81" customWidth="1"/>
    <col min="2832" max="2837" width="3.09765625" style="81" customWidth="1"/>
    <col min="2838" max="2838" width="3.3984375" style="81" customWidth="1"/>
    <col min="2839" max="2843" width="3.09765625" style="81" customWidth="1"/>
    <col min="2844" max="2848" width="4.59765625" style="81" customWidth="1"/>
    <col min="2849" max="2872" width="2.5" style="81" customWidth="1"/>
    <col min="2873" max="3072" width="9" style="81"/>
    <col min="3073" max="3073" width="1.59765625" style="81" customWidth="1"/>
    <col min="3074" max="3078" width="4" style="81" customWidth="1"/>
    <col min="3079" max="3079" width="3.09765625" style="81" customWidth="1"/>
    <col min="3080" max="3080" width="3.3984375" style="81" customWidth="1"/>
    <col min="3081" max="3086" width="3.09765625" style="81" customWidth="1"/>
    <col min="3087" max="3087" width="3.3984375" style="81" customWidth="1"/>
    <col min="3088" max="3093" width="3.09765625" style="81" customWidth="1"/>
    <col min="3094" max="3094" width="3.3984375" style="81" customWidth="1"/>
    <col min="3095" max="3099" width="3.09765625" style="81" customWidth="1"/>
    <col min="3100" max="3104" width="4.59765625" style="81" customWidth="1"/>
    <col min="3105" max="3128" width="2.5" style="81" customWidth="1"/>
    <col min="3129" max="3328" width="9" style="81"/>
    <col min="3329" max="3329" width="1.59765625" style="81" customWidth="1"/>
    <col min="3330" max="3334" width="4" style="81" customWidth="1"/>
    <col min="3335" max="3335" width="3.09765625" style="81" customWidth="1"/>
    <col min="3336" max="3336" width="3.3984375" style="81" customWidth="1"/>
    <col min="3337" max="3342" width="3.09765625" style="81" customWidth="1"/>
    <col min="3343" max="3343" width="3.3984375" style="81" customWidth="1"/>
    <col min="3344" max="3349" width="3.09765625" style="81" customWidth="1"/>
    <col min="3350" max="3350" width="3.3984375" style="81" customWidth="1"/>
    <col min="3351" max="3355" width="3.09765625" style="81" customWidth="1"/>
    <col min="3356" max="3360" width="4.59765625" style="81" customWidth="1"/>
    <col min="3361" max="3384" width="2.5" style="81" customWidth="1"/>
    <col min="3385" max="3584" width="9" style="81"/>
    <col min="3585" max="3585" width="1.59765625" style="81" customWidth="1"/>
    <col min="3586" max="3590" width="4" style="81" customWidth="1"/>
    <col min="3591" max="3591" width="3.09765625" style="81" customWidth="1"/>
    <col min="3592" max="3592" width="3.3984375" style="81" customWidth="1"/>
    <col min="3593" max="3598" width="3.09765625" style="81" customWidth="1"/>
    <col min="3599" max="3599" width="3.3984375" style="81" customWidth="1"/>
    <col min="3600" max="3605" width="3.09765625" style="81" customWidth="1"/>
    <col min="3606" max="3606" width="3.3984375" style="81" customWidth="1"/>
    <col min="3607" max="3611" width="3.09765625" style="81" customWidth="1"/>
    <col min="3612" max="3616" width="4.59765625" style="81" customWidth="1"/>
    <col min="3617" max="3640" width="2.5" style="81" customWidth="1"/>
    <col min="3641" max="3840" width="9" style="81"/>
    <col min="3841" max="3841" width="1.59765625" style="81" customWidth="1"/>
    <col min="3842" max="3846" width="4" style="81" customWidth="1"/>
    <col min="3847" max="3847" width="3.09765625" style="81" customWidth="1"/>
    <col min="3848" max="3848" width="3.3984375" style="81" customWidth="1"/>
    <col min="3849" max="3854" width="3.09765625" style="81" customWidth="1"/>
    <col min="3855" max="3855" width="3.3984375" style="81" customWidth="1"/>
    <col min="3856" max="3861" width="3.09765625" style="81" customWidth="1"/>
    <col min="3862" max="3862" width="3.3984375" style="81" customWidth="1"/>
    <col min="3863" max="3867" width="3.09765625" style="81" customWidth="1"/>
    <col min="3868" max="3872" width="4.59765625" style="81" customWidth="1"/>
    <col min="3873" max="3896" width="2.5" style="81" customWidth="1"/>
    <col min="3897" max="4096" width="9" style="81"/>
    <col min="4097" max="4097" width="1.59765625" style="81" customWidth="1"/>
    <col min="4098" max="4102" width="4" style="81" customWidth="1"/>
    <col min="4103" max="4103" width="3.09765625" style="81" customWidth="1"/>
    <col min="4104" max="4104" width="3.3984375" style="81" customWidth="1"/>
    <col min="4105" max="4110" width="3.09765625" style="81" customWidth="1"/>
    <col min="4111" max="4111" width="3.3984375" style="81" customWidth="1"/>
    <col min="4112" max="4117" width="3.09765625" style="81" customWidth="1"/>
    <col min="4118" max="4118" width="3.3984375" style="81" customWidth="1"/>
    <col min="4119" max="4123" width="3.09765625" style="81" customWidth="1"/>
    <col min="4124" max="4128" width="4.59765625" style="81" customWidth="1"/>
    <col min="4129" max="4152" width="2.5" style="81" customWidth="1"/>
    <col min="4153" max="4352" width="9" style="81"/>
    <col min="4353" max="4353" width="1.59765625" style="81" customWidth="1"/>
    <col min="4354" max="4358" width="4" style="81" customWidth="1"/>
    <col min="4359" max="4359" width="3.09765625" style="81" customWidth="1"/>
    <col min="4360" max="4360" width="3.3984375" style="81" customWidth="1"/>
    <col min="4361" max="4366" width="3.09765625" style="81" customWidth="1"/>
    <col min="4367" max="4367" width="3.3984375" style="81" customWidth="1"/>
    <col min="4368" max="4373" width="3.09765625" style="81" customWidth="1"/>
    <col min="4374" max="4374" width="3.3984375" style="81" customWidth="1"/>
    <col min="4375" max="4379" width="3.09765625" style="81" customWidth="1"/>
    <col min="4380" max="4384" width="4.59765625" style="81" customWidth="1"/>
    <col min="4385" max="4408" width="2.5" style="81" customWidth="1"/>
    <col min="4409" max="4608" width="9" style="81"/>
    <col min="4609" max="4609" width="1.59765625" style="81" customWidth="1"/>
    <col min="4610" max="4614" width="4" style="81" customWidth="1"/>
    <col min="4615" max="4615" width="3.09765625" style="81" customWidth="1"/>
    <col min="4616" max="4616" width="3.3984375" style="81" customWidth="1"/>
    <col min="4617" max="4622" width="3.09765625" style="81" customWidth="1"/>
    <col min="4623" max="4623" width="3.3984375" style="81" customWidth="1"/>
    <col min="4624" max="4629" width="3.09765625" style="81" customWidth="1"/>
    <col min="4630" max="4630" width="3.3984375" style="81" customWidth="1"/>
    <col min="4631" max="4635" width="3.09765625" style="81" customWidth="1"/>
    <col min="4636" max="4640" width="4.59765625" style="81" customWidth="1"/>
    <col min="4641" max="4664" width="2.5" style="81" customWidth="1"/>
    <col min="4665" max="4864" width="9" style="81"/>
    <col min="4865" max="4865" width="1.59765625" style="81" customWidth="1"/>
    <col min="4866" max="4870" width="4" style="81" customWidth="1"/>
    <col min="4871" max="4871" width="3.09765625" style="81" customWidth="1"/>
    <col min="4872" max="4872" width="3.3984375" style="81" customWidth="1"/>
    <col min="4873" max="4878" width="3.09765625" style="81" customWidth="1"/>
    <col min="4879" max="4879" width="3.3984375" style="81" customWidth="1"/>
    <col min="4880" max="4885" width="3.09765625" style="81" customWidth="1"/>
    <col min="4886" max="4886" width="3.3984375" style="81" customWidth="1"/>
    <col min="4887" max="4891" width="3.09765625" style="81" customWidth="1"/>
    <col min="4892" max="4896" width="4.59765625" style="81" customWidth="1"/>
    <col min="4897" max="4920" width="2.5" style="81" customWidth="1"/>
    <col min="4921" max="5120" width="9" style="81"/>
    <col min="5121" max="5121" width="1.59765625" style="81" customWidth="1"/>
    <col min="5122" max="5126" width="4" style="81" customWidth="1"/>
    <col min="5127" max="5127" width="3.09765625" style="81" customWidth="1"/>
    <col min="5128" max="5128" width="3.3984375" style="81" customWidth="1"/>
    <col min="5129" max="5134" width="3.09765625" style="81" customWidth="1"/>
    <col min="5135" max="5135" width="3.3984375" style="81" customWidth="1"/>
    <col min="5136" max="5141" width="3.09765625" style="81" customWidth="1"/>
    <col min="5142" max="5142" width="3.3984375" style="81" customWidth="1"/>
    <col min="5143" max="5147" width="3.09765625" style="81" customWidth="1"/>
    <col min="5148" max="5152" width="4.59765625" style="81" customWidth="1"/>
    <col min="5153" max="5176" width="2.5" style="81" customWidth="1"/>
    <col min="5177" max="5376" width="9" style="81"/>
    <col min="5377" max="5377" width="1.59765625" style="81" customWidth="1"/>
    <col min="5378" max="5382" width="4" style="81" customWidth="1"/>
    <col min="5383" max="5383" width="3.09765625" style="81" customWidth="1"/>
    <col min="5384" max="5384" width="3.3984375" style="81" customWidth="1"/>
    <col min="5385" max="5390" width="3.09765625" style="81" customWidth="1"/>
    <col min="5391" max="5391" width="3.3984375" style="81" customWidth="1"/>
    <col min="5392" max="5397" width="3.09765625" style="81" customWidth="1"/>
    <col min="5398" max="5398" width="3.3984375" style="81" customWidth="1"/>
    <col min="5399" max="5403" width="3.09765625" style="81" customWidth="1"/>
    <col min="5404" max="5408" width="4.59765625" style="81" customWidth="1"/>
    <col min="5409" max="5432" width="2.5" style="81" customWidth="1"/>
    <col min="5433" max="5632" width="9" style="81"/>
    <col min="5633" max="5633" width="1.59765625" style="81" customWidth="1"/>
    <col min="5634" max="5638" width="4" style="81" customWidth="1"/>
    <col min="5639" max="5639" width="3.09765625" style="81" customWidth="1"/>
    <col min="5640" max="5640" width="3.3984375" style="81" customWidth="1"/>
    <col min="5641" max="5646" width="3.09765625" style="81" customWidth="1"/>
    <col min="5647" max="5647" width="3.3984375" style="81" customWidth="1"/>
    <col min="5648" max="5653" width="3.09765625" style="81" customWidth="1"/>
    <col min="5654" max="5654" width="3.3984375" style="81" customWidth="1"/>
    <col min="5655" max="5659" width="3.09765625" style="81" customWidth="1"/>
    <col min="5660" max="5664" width="4.59765625" style="81" customWidth="1"/>
    <col min="5665" max="5688" width="2.5" style="81" customWidth="1"/>
    <col min="5689" max="5888" width="9" style="81"/>
    <col min="5889" max="5889" width="1.59765625" style="81" customWidth="1"/>
    <col min="5890" max="5894" width="4" style="81" customWidth="1"/>
    <col min="5895" max="5895" width="3.09765625" style="81" customWidth="1"/>
    <col min="5896" max="5896" width="3.3984375" style="81" customWidth="1"/>
    <col min="5897" max="5902" width="3.09765625" style="81" customWidth="1"/>
    <col min="5903" max="5903" width="3.3984375" style="81" customWidth="1"/>
    <col min="5904" max="5909" width="3.09765625" style="81" customWidth="1"/>
    <col min="5910" max="5910" width="3.3984375" style="81" customWidth="1"/>
    <col min="5911" max="5915" width="3.09765625" style="81" customWidth="1"/>
    <col min="5916" max="5920" width="4.59765625" style="81" customWidth="1"/>
    <col min="5921" max="5944" width="2.5" style="81" customWidth="1"/>
    <col min="5945" max="6144" width="9" style="81"/>
    <col min="6145" max="6145" width="1.59765625" style="81" customWidth="1"/>
    <col min="6146" max="6150" width="4" style="81" customWidth="1"/>
    <col min="6151" max="6151" width="3.09765625" style="81" customWidth="1"/>
    <col min="6152" max="6152" width="3.3984375" style="81" customWidth="1"/>
    <col min="6153" max="6158" width="3.09765625" style="81" customWidth="1"/>
    <col min="6159" max="6159" width="3.3984375" style="81" customWidth="1"/>
    <col min="6160" max="6165" width="3.09765625" style="81" customWidth="1"/>
    <col min="6166" max="6166" width="3.3984375" style="81" customWidth="1"/>
    <col min="6167" max="6171" width="3.09765625" style="81" customWidth="1"/>
    <col min="6172" max="6176" width="4.59765625" style="81" customWidth="1"/>
    <col min="6177" max="6200" width="2.5" style="81" customWidth="1"/>
    <col min="6201" max="6400" width="9" style="81"/>
    <col min="6401" max="6401" width="1.59765625" style="81" customWidth="1"/>
    <col min="6402" max="6406" width="4" style="81" customWidth="1"/>
    <col min="6407" max="6407" width="3.09765625" style="81" customWidth="1"/>
    <col min="6408" max="6408" width="3.3984375" style="81" customWidth="1"/>
    <col min="6409" max="6414" width="3.09765625" style="81" customWidth="1"/>
    <col min="6415" max="6415" width="3.3984375" style="81" customWidth="1"/>
    <col min="6416" max="6421" width="3.09765625" style="81" customWidth="1"/>
    <col min="6422" max="6422" width="3.3984375" style="81" customWidth="1"/>
    <col min="6423" max="6427" width="3.09765625" style="81" customWidth="1"/>
    <col min="6428" max="6432" width="4.59765625" style="81" customWidth="1"/>
    <col min="6433" max="6456" width="2.5" style="81" customWidth="1"/>
    <col min="6457" max="6656" width="9" style="81"/>
    <col min="6657" max="6657" width="1.59765625" style="81" customWidth="1"/>
    <col min="6658" max="6662" width="4" style="81" customWidth="1"/>
    <col min="6663" max="6663" width="3.09765625" style="81" customWidth="1"/>
    <col min="6664" max="6664" width="3.3984375" style="81" customWidth="1"/>
    <col min="6665" max="6670" width="3.09765625" style="81" customWidth="1"/>
    <col min="6671" max="6671" width="3.3984375" style="81" customWidth="1"/>
    <col min="6672" max="6677" width="3.09765625" style="81" customWidth="1"/>
    <col min="6678" max="6678" width="3.3984375" style="81" customWidth="1"/>
    <col min="6679" max="6683" width="3.09765625" style="81" customWidth="1"/>
    <col min="6684" max="6688" width="4.59765625" style="81" customWidth="1"/>
    <col min="6689" max="6712" width="2.5" style="81" customWidth="1"/>
    <col min="6713" max="6912" width="9" style="81"/>
    <col min="6913" max="6913" width="1.59765625" style="81" customWidth="1"/>
    <col min="6914" max="6918" width="4" style="81" customWidth="1"/>
    <col min="6919" max="6919" width="3.09765625" style="81" customWidth="1"/>
    <col min="6920" max="6920" width="3.3984375" style="81" customWidth="1"/>
    <col min="6921" max="6926" width="3.09765625" style="81" customWidth="1"/>
    <col min="6927" max="6927" width="3.3984375" style="81" customWidth="1"/>
    <col min="6928" max="6933" width="3.09765625" style="81" customWidth="1"/>
    <col min="6934" max="6934" width="3.3984375" style="81" customWidth="1"/>
    <col min="6935" max="6939" width="3.09765625" style="81" customWidth="1"/>
    <col min="6940" max="6944" width="4.59765625" style="81" customWidth="1"/>
    <col min="6945" max="6968" width="2.5" style="81" customWidth="1"/>
    <col min="6969" max="7168" width="9" style="81"/>
    <col min="7169" max="7169" width="1.59765625" style="81" customWidth="1"/>
    <col min="7170" max="7174" width="4" style="81" customWidth="1"/>
    <col min="7175" max="7175" width="3.09765625" style="81" customWidth="1"/>
    <col min="7176" max="7176" width="3.3984375" style="81" customWidth="1"/>
    <col min="7177" max="7182" width="3.09765625" style="81" customWidth="1"/>
    <col min="7183" max="7183" width="3.3984375" style="81" customWidth="1"/>
    <col min="7184" max="7189" width="3.09765625" style="81" customWidth="1"/>
    <col min="7190" max="7190" width="3.3984375" style="81" customWidth="1"/>
    <col min="7191" max="7195" width="3.09765625" style="81" customWidth="1"/>
    <col min="7196" max="7200" width="4.59765625" style="81" customWidth="1"/>
    <col min="7201" max="7224" width="2.5" style="81" customWidth="1"/>
    <col min="7225" max="7424" width="9" style="81"/>
    <col min="7425" max="7425" width="1.59765625" style="81" customWidth="1"/>
    <col min="7426" max="7430" width="4" style="81" customWidth="1"/>
    <col min="7431" max="7431" width="3.09765625" style="81" customWidth="1"/>
    <col min="7432" max="7432" width="3.3984375" style="81" customWidth="1"/>
    <col min="7433" max="7438" width="3.09765625" style="81" customWidth="1"/>
    <col min="7439" max="7439" width="3.3984375" style="81" customWidth="1"/>
    <col min="7440" max="7445" width="3.09765625" style="81" customWidth="1"/>
    <col min="7446" max="7446" width="3.3984375" style="81" customWidth="1"/>
    <col min="7447" max="7451" width="3.09765625" style="81" customWidth="1"/>
    <col min="7452" max="7456" width="4.59765625" style="81" customWidth="1"/>
    <col min="7457" max="7480" width="2.5" style="81" customWidth="1"/>
    <col min="7481" max="7680" width="9" style="81"/>
    <col min="7681" max="7681" width="1.59765625" style="81" customWidth="1"/>
    <col min="7682" max="7686" width="4" style="81" customWidth="1"/>
    <col min="7687" max="7687" width="3.09765625" style="81" customWidth="1"/>
    <col min="7688" max="7688" width="3.3984375" style="81" customWidth="1"/>
    <col min="7689" max="7694" width="3.09765625" style="81" customWidth="1"/>
    <col min="7695" max="7695" width="3.3984375" style="81" customWidth="1"/>
    <col min="7696" max="7701" width="3.09765625" style="81" customWidth="1"/>
    <col min="7702" max="7702" width="3.3984375" style="81" customWidth="1"/>
    <col min="7703" max="7707" width="3.09765625" style="81" customWidth="1"/>
    <col min="7708" max="7712" width="4.59765625" style="81" customWidth="1"/>
    <col min="7713" max="7736" width="2.5" style="81" customWidth="1"/>
    <col min="7737" max="7936" width="9" style="81"/>
    <col min="7937" max="7937" width="1.59765625" style="81" customWidth="1"/>
    <col min="7938" max="7942" width="4" style="81" customWidth="1"/>
    <col min="7943" max="7943" width="3.09765625" style="81" customWidth="1"/>
    <col min="7944" max="7944" width="3.3984375" style="81" customWidth="1"/>
    <col min="7945" max="7950" width="3.09765625" style="81" customWidth="1"/>
    <col min="7951" max="7951" width="3.3984375" style="81" customWidth="1"/>
    <col min="7952" max="7957" width="3.09765625" style="81" customWidth="1"/>
    <col min="7958" max="7958" width="3.3984375" style="81" customWidth="1"/>
    <col min="7959" max="7963" width="3.09765625" style="81" customWidth="1"/>
    <col min="7964" max="7968" width="4.59765625" style="81" customWidth="1"/>
    <col min="7969" max="7992" width="2.5" style="81" customWidth="1"/>
    <col min="7993" max="8192" width="9" style="81"/>
    <col min="8193" max="8193" width="1.59765625" style="81" customWidth="1"/>
    <col min="8194" max="8198" width="4" style="81" customWidth="1"/>
    <col min="8199" max="8199" width="3.09765625" style="81" customWidth="1"/>
    <col min="8200" max="8200" width="3.3984375" style="81" customWidth="1"/>
    <col min="8201" max="8206" width="3.09765625" style="81" customWidth="1"/>
    <col min="8207" max="8207" width="3.3984375" style="81" customWidth="1"/>
    <col min="8208" max="8213" width="3.09765625" style="81" customWidth="1"/>
    <col min="8214" max="8214" width="3.3984375" style="81" customWidth="1"/>
    <col min="8215" max="8219" width="3.09765625" style="81" customWidth="1"/>
    <col min="8220" max="8224" width="4.59765625" style="81" customWidth="1"/>
    <col min="8225" max="8248" width="2.5" style="81" customWidth="1"/>
    <col min="8249" max="8448" width="9" style="81"/>
    <col min="8449" max="8449" width="1.59765625" style="81" customWidth="1"/>
    <col min="8450" max="8454" width="4" style="81" customWidth="1"/>
    <col min="8455" max="8455" width="3.09765625" style="81" customWidth="1"/>
    <col min="8456" max="8456" width="3.3984375" style="81" customWidth="1"/>
    <col min="8457" max="8462" width="3.09765625" style="81" customWidth="1"/>
    <col min="8463" max="8463" width="3.3984375" style="81" customWidth="1"/>
    <col min="8464" max="8469" width="3.09765625" style="81" customWidth="1"/>
    <col min="8470" max="8470" width="3.3984375" style="81" customWidth="1"/>
    <col min="8471" max="8475" width="3.09765625" style="81" customWidth="1"/>
    <col min="8476" max="8480" width="4.59765625" style="81" customWidth="1"/>
    <col min="8481" max="8504" width="2.5" style="81" customWidth="1"/>
    <col min="8505" max="8704" width="9" style="81"/>
    <col min="8705" max="8705" width="1.59765625" style="81" customWidth="1"/>
    <col min="8706" max="8710" width="4" style="81" customWidth="1"/>
    <col min="8711" max="8711" width="3.09765625" style="81" customWidth="1"/>
    <col min="8712" max="8712" width="3.3984375" style="81" customWidth="1"/>
    <col min="8713" max="8718" width="3.09765625" style="81" customWidth="1"/>
    <col min="8719" max="8719" width="3.3984375" style="81" customWidth="1"/>
    <col min="8720" max="8725" width="3.09765625" style="81" customWidth="1"/>
    <col min="8726" max="8726" width="3.3984375" style="81" customWidth="1"/>
    <col min="8727" max="8731" width="3.09765625" style="81" customWidth="1"/>
    <col min="8732" max="8736" width="4.59765625" style="81" customWidth="1"/>
    <col min="8737" max="8760" width="2.5" style="81" customWidth="1"/>
    <col min="8761" max="8960" width="9" style="81"/>
    <col min="8961" max="8961" width="1.59765625" style="81" customWidth="1"/>
    <col min="8962" max="8966" width="4" style="81" customWidth="1"/>
    <col min="8967" max="8967" width="3.09765625" style="81" customWidth="1"/>
    <col min="8968" max="8968" width="3.3984375" style="81" customWidth="1"/>
    <col min="8969" max="8974" width="3.09765625" style="81" customWidth="1"/>
    <col min="8975" max="8975" width="3.3984375" style="81" customWidth="1"/>
    <col min="8976" max="8981" width="3.09765625" style="81" customWidth="1"/>
    <col min="8982" max="8982" width="3.3984375" style="81" customWidth="1"/>
    <col min="8983" max="8987" width="3.09765625" style="81" customWidth="1"/>
    <col min="8988" max="8992" width="4.59765625" style="81" customWidth="1"/>
    <col min="8993" max="9016" width="2.5" style="81" customWidth="1"/>
    <col min="9017" max="9216" width="9" style="81"/>
    <col min="9217" max="9217" width="1.59765625" style="81" customWidth="1"/>
    <col min="9218" max="9222" width="4" style="81" customWidth="1"/>
    <col min="9223" max="9223" width="3.09765625" style="81" customWidth="1"/>
    <col min="9224" max="9224" width="3.3984375" style="81" customWidth="1"/>
    <col min="9225" max="9230" width="3.09765625" style="81" customWidth="1"/>
    <col min="9231" max="9231" width="3.3984375" style="81" customWidth="1"/>
    <col min="9232" max="9237" width="3.09765625" style="81" customWidth="1"/>
    <col min="9238" max="9238" width="3.3984375" style="81" customWidth="1"/>
    <col min="9239" max="9243" width="3.09765625" style="81" customWidth="1"/>
    <col min="9244" max="9248" width="4.59765625" style="81" customWidth="1"/>
    <col min="9249" max="9272" width="2.5" style="81" customWidth="1"/>
    <col min="9273" max="9472" width="9" style="81"/>
    <col min="9473" max="9473" width="1.59765625" style="81" customWidth="1"/>
    <col min="9474" max="9478" width="4" style="81" customWidth="1"/>
    <col min="9479" max="9479" width="3.09765625" style="81" customWidth="1"/>
    <col min="9480" max="9480" width="3.3984375" style="81" customWidth="1"/>
    <col min="9481" max="9486" width="3.09765625" style="81" customWidth="1"/>
    <col min="9487" max="9487" width="3.3984375" style="81" customWidth="1"/>
    <col min="9488" max="9493" width="3.09765625" style="81" customWidth="1"/>
    <col min="9494" max="9494" width="3.3984375" style="81" customWidth="1"/>
    <col min="9495" max="9499" width="3.09765625" style="81" customWidth="1"/>
    <col min="9500" max="9504" width="4.59765625" style="81" customWidth="1"/>
    <col min="9505" max="9528" width="2.5" style="81" customWidth="1"/>
    <col min="9529" max="9728" width="9" style="81"/>
    <col min="9729" max="9729" width="1.59765625" style="81" customWidth="1"/>
    <col min="9730" max="9734" width="4" style="81" customWidth="1"/>
    <col min="9735" max="9735" width="3.09765625" style="81" customWidth="1"/>
    <col min="9736" max="9736" width="3.3984375" style="81" customWidth="1"/>
    <col min="9737" max="9742" width="3.09765625" style="81" customWidth="1"/>
    <col min="9743" max="9743" width="3.3984375" style="81" customWidth="1"/>
    <col min="9744" max="9749" width="3.09765625" style="81" customWidth="1"/>
    <col min="9750" max="9750" width="3.3984375" style="81" customWidth="1"/>
    <col min="9751" max="9755" width="3.09765625" style="81" customWidth="1"/>
    <col min="9756" max="9760" width="4.59765625" style="81" customWidth="1"/>
    <col min="9761" max="9784" width="2.5" style="81" customWidth="1"/>
    <col min="9785" max="9984" width="9" style="81"/>
    <col min="9985" max="9985" width="1.59765625" style="81" customWidth="1"/>
    <col min="9986" max="9990" width="4" style="81" customWidth="1"/>
    <col min="9991" max="9991" width="3.09765625" style="81" customWidth="1"/>
    <col min="9992" max="9992" width="3.3984375" style="81" customWidth="1"/>
    <col min="9993" max="9998" width="3.09765625" style="81" customWidth="1"/>
    <col min="9999" max="9999" width="3.3984375" style="81" customWidth="1"/>
    <col min="10000" max="10005" width="3.09765625" style="81" customWidth="1"/>
    <col min="10006" max="10006" width="3.3984375" style="81" customWidth="1"/>
    <col min="10007" max="10011" width="3.09765625" style="81" customWidth="1"/>
    <col min="10012" max="10016" width="4.59765625" style="81" customWidth="1"/>
    <col min="10017" max="10040" width="2.5" style="81" customWidth="1"/>
    <col min="10041" max="10240" width="9" style="81"/>
    <col min="10241" max="10241" width="1.59765625" style="81" customWidth="1"/>
    <col min="10242" max="10246" width="4" style="81" customWidth="1"/>
    <col min="10247" max="10247" width="3.09765625" style="81" customWidth="1"/>
    <col min="10248" max="10248" width="3.3984375" style="81" customWidth="1"/>
    <col min="10249" max="10254" width="3.09765625" style="81" customWidth="1"/>
    <col min="10255" max="10255" width="3.3984375" style="81" customWidth="1"/>
    <col min="10256" max="10261" width="3.09765625" style="81" customWidth="1"/>
    <col min="10262" max="10262" width="3.3984375" style="81" customWidth="1"/>
    <col min="10263" max="10267" width="3.09765625" style="81" customWidth="1"/>
    <col min="10268" max="10272" width="4.59765625" style="81" customWidth="1"/>
    <col min="10273" max="10296" width="2.5" style="81" customWidth="1"/>
    <col min="10297" max="10496" width="9" style="81"/>
    <col min="10497" max="10497" width="1.59765625" style="81" customWidth="1"/>
    <col min="10498" max="10502" width="4" style="81" customWidth="1"/>
    <col min="10503" max="10503" width="3.09765625" style="81" customWidth="1"/>
    <col min="10504" max="10504" width="3.3984375" style="81" customWidth="1"/>
    <col min="10505" max="10510" width="3.09765625" style="81" customWidth="1"/>
    <col min="10511" max="10511" width="3.3984375" style="81" customWidth="1"/>
    <col min="10512" max="10517" width="3.09765625" style="81" customWidth="1"/>
    <col min="10518" max="10518" width="3.3984375" style="81" customWidth="1"/>
    <col min="10519" max="10523" width="3.09765625" style="81" customWidth="1"/>
    <col min="10524" max="10528" width="4.59765625" style="81" customWidth="1"/>
    <col min="10529" max="10552" width="2.5" style="81" customWidth="1"/>
    <col min="10553" max="10752" width="9" style="81"/>
    <col min="10753" max="10753" width="1.59765625" style="81" customWidth="1"/>
    <col min="10754" max="10758" width="4" style="81" customWidth="1"/>
    <col min="10759" max="10759" width="3.09765625" style="81" customWidth="1"/>
    <col min="10760" max="10760" width="3.3984375" style="81" customWidth="1"/>
    <col min="10761" max="10766" width="3.09765625" style="81" customWidth="1"/>
    <col min="10767" max="10767" width="3.3984375" style="81" customWidth="1"/>
    <col min="10768" max="10773" width="3.09765625" style="81" customWidth="1"/>
    <col min="10774" max="10774" width="3.3984375" style="81" customWidth="1"/>
    <col min="10775" max="10779" width="3.09765625" style="81" customWidth="1"/>
    <col min="10780" max="10784" width="4.59765625" style="81" customWidth="1"/>
    <col min="10785" max="10808" width="2.5" style="81" customWidth="1"/>
    <col min="10809" max="11008" width="9" style="81"/>
    <col min="11009" max="11009" width="1.59765625" style="81" customWidth="1"/>
    <col min="11010" max="11014" width="4" style="81" customWidth="1"/>
    <col min="11015" max="11015" width="3.09765625" style="81" customWidth="1"/>
    <col min="11016" max="11016" width="3.3984375" style="81" customWidth="1"/>
    <col min="11017" max="11022" width="3.09765625" style="81" customWidth="1"/>
    <col min="11023" max="11023" width="3.3984375" style="81" customWidth="1"/>
    <col min="11024" max="11029" width="3.09765625" style="81" customWidth="1"/>
    <col min="11030" max="11030" width="3.3984375" style="81" customWidth="1"/>
    <col min="11031" max="11035" width="3.09765625" style="81" customWidth="1"/>
    <col min="11036" max="11040" width="4.59765625" style="81" customWidth="1"/>
    <col min="11041" max="11064" width="2.5" style="81" customWidth="1"/>
    <col min="11065" max="11264" width="9" style="81"/>
    <col min="11265" max="11265" width="1.59765625" style="81" customWidth="1"/>
    <col min="11266" max="11270" width="4" style="81" customWidth="1"/>
    <col min="11271" max="11271" width="3.09765625" style="81" customWidth="1"/>
    <col min="11272" max="11272" width="3.3984375" style="81" customWidth="1"/>
    <col min="11273" max="11278" width="3.09765625" style="81" customWidth="1"/>
    <col min="11279" max="11279" width="3.3984375" style="81" customWidth="1"/>
    <col min="11280" max="11285" width="3.09765625" style="81" customWidth="1"/>
    <col min="11286" max="11286" width="3.3984375" style="81" customWidth="1"/>
    <col min="11287" max="11291" width="3.09765625" style="81" customWidth="1"/>
    <col min="11292" max="11296" width="4.59765625" style="81" customWidth="1"/>
    <col min="11297" max="11320" width="2.5" style="81" customWidth="1"/>
    <col min="11321" max="11520" width="9" style="81"/>
    <col min="11521" max="11521" width="1.59765625" style="81" customWidth="1"/>
    <col min="11522" max="11526" width="4" style="81" customWidth="1"/>
    <col min="11527" max="11527" width="3.09765625" style="81" customWidth="1"/>
    <col min="11528" max="11528" width="3.3984375" style="81" customWidth="1"/>
    <col min="11529" max="11534" width="3.09765625" style="81" customWidth="1"/>
    <col min="11535" max="11535" width="3.3984375" style="81" customWidth="1"/>
    <col min="11536" max="11541" width="3.09765625" style="81" customWidth="1"/>
    <col min="11542" max="11542" width="3.3984375" style="81" customWidth="1"/>
    <col min="11543" max="11547" width="3.09765625" style="81" customWidth="1"/>
    <col min="11548" max="11552" width="4.59765625" style="81" customWidth="1"/>
    <col min="11553" max="11576" width="2.5" style="81" customWidth="1"/>
    <col min="11577" max="11776" width="9" style="81"/>
    <col min="11777" max="11777" width="1.59765625" style="81" customWidth="1"/>
    <col min="11778" max="11782" width="4" style="81" customWidth="1"/>
    <col min="11783" max="11783" width="3.09765625" style="81" customWidth="1"/>
    <col min="11784" max="11784" width="3.3984375" style="81" customWidth="1"/>
    <col min="11785" max="11790" width="3.09765625" style="81" customWidth="1"/>
    <col min="11791" max="11791" width="3.3984375" style="81" customWidth="1"/>
    <col min="11792" max="11797" width="3.09765625" style="81" customWidth="1"/>
    <col min="11798" max="11798" width="3.3984375" style="81" customWidth="1"/>
    <col min="11799" max="11803" width="3.09765625" style="81" customWidth="1"/>
    <col min="11804" max="11808" width="4.59765625" style="81" customWidth="1"/>
    <col min="11809" max="11832" width="2.5" style="81" customWidth="1"/>
    <col min="11833" max="12032" width="9" style="81"/>
    <col min="12033" max="12033" width="1.59765625" style="81" customWidth="1"/>
    <col min="12034" max="12038" width="4" style="81" customWidth="1"/>
    <col min="12039" max="12039" width="3.09765625" style="81" customWidth="1"/>
    <col min="12040" max="12040" width="3.3984375" style="81" customWidth="1"/>
    <col min="12041" max="12046" width="3.09765625" style="81" customWidth="1"/>
    <col min="12047" max="12047" width="3.3984375" style="81" customWidth="1"/>
    <col min="12048" max="12053" width="3.09765625" style="81" customWidth="1"/>
    <col min="12054" max="12054" width="3.3984375" style="81" customWidth="1"/>
    <col min="12055" max="12059" width="3.09765625" style="81" customWidth="1"/>
    <col min="12060" max="12064" width="4.59765625" style="81" customWidth="1"/>
    <col min="12065" max="12088" width="2.5" style="81" customWidth="1"/>
    <col min="12089" max="12288" width="9" style="81"/>
    <col min="12289" max="12289" width="1.59765625" style="81" customWidth="1"/>
    <col min="12290" max="12294" width="4" style="81" customWidth="1"/>
    <col min="12295" max="12295" width="3.09765625" style="81" customWidth="1"/>
    <col min="12296" max="12296" width="3.3984375" style="81" customWidth="1"/>
    <col min="12297" max="12302" width="3.09765625" style="81" customWidth="1"/>
    <col min="12303" max="12303" width="3.3984375" style="81" customWidth="1"/>
    <col min="12304" max="12309" width="3.09765625" style="81" customWidth="1"/>
    <col min="12310" max="12310" width="3.3984375" style="81" customWidth="1"/>
    <col min="12311" max="12315" width="3.09765625" style="81" customWidth="1"/>
    <col min="12316" max="12320" width="4.59765625" style="81" customWidth="1"/>
    <col min="12321" max="12344" width="2.5" style="81" customWidth="1"/>
    <col min="12345" max="12544" width="9" style="81"/>
    <col min="12545" max="12545" width="1.59765625" style="81" customWidth="1"/>
    <col min="12546" max="12550" width="4" style="81" customWidth="1"/>
    <col min="12551" max="12551" width="3.09765625" style="81" customWidth="1"/>
    <col min="12552" max="12552" width="3.3984375" style="81" customWidth="1"/>
    <col min="12553" max="12558" width="3.09765625" style="81" customWidth="1"/>
    <col min="12559" max="12559" width="3.3984375" style="81" customWidth="1"/>
    <col min="12560" max="12565" width="3.09765625" style="81" customWidth="1"/>
    <col min="12566" max="12566" width="3.3984375" style="81" customWidth="1"/>
    <col min="12567" max="12571" width="3.09765625" style="81" customWidth="1"/>
    <col min="12572" max="12576" width="4.59765625" style="81" customWidth="1"/>
    <col min="12577" max="12600" width="2.5" style="81" customWidth="1"/>
    <col min="12601" max="12800" width="9" style="81"/>
    <col min="12801" max="12801" width="1.59765625" style="81" customWidth="1"/>
    <col min="12802" max="12806" width="4" style="81" customWidth="1"/>
    <col min="12807" max="12807" width="3.09765625" style="81" customWidth="1"/>
    <col min="12808" max="12808" width="3.3984375" style="81" customWidth="1"/>
    <col min="12809" max="12814" width="3.09765625" style="81" customWidth="1"/>
    <col min="12815" max="12815" width="3.3984375" style="81" customWidth="1"/>
    <col min="12816" max="12821" width="3.09765625" style="81" customWidth="1"/>
    <col min="12822" max="12822" width="3.3984375" style="81" customWidth="1"/>
    <col min="12823" max="12827" width="3.09765625" style="81" customWidth="1"/>
    <col min="12828" max="12832" width="4.59765625" style="81" customWidth="1"/>
    <col min="12833" max="12856" width="2.5" style="81" customWidth="1"/>
    <col min="12857" max="13056" width="9" style="81"/>
    <col min="13057" max="13057" width="1.59765625" style="81" customWidth="1"/>
    <col min="13058" max="13062" width="4" style="81" customWidth="1"/>
    <col min="13063" max="13063" width="3.09765625" style="81" customWidth="1"/>
    <col min="13064" max="13064" width="3.3984375" style="81" customWidth="1"/>
    <col min="13065" max="13070" width="3.09765625" style="81" customWidth="1"/>
    <col min="13071" max="13071" width="3.3984375" style="81" customWidth="1"/>
    <col min="13072" max="13077" width="3.09765625" style="81" customWidth="1"/>
    <col min="13078" max="13078" width="3.3984375" style="81" customWidth="1"/>
    <col min="13079" max="13083" width="3.09765625" style="81" customWidth="1"/>
    <col min="13084" max="13088" width="4.59765625" style="81" customWidth="1"/>
    <col min="13089" max="13112" width="2.5" style="81" customWidth="1"/>
    <col min="13113" max="13312" width="9" style="81"/>
    <col min="13313" max="13313" width="1.59765625" style="81" customWidth="1"/>
    <col min="13314" max="13318" width="4" style="81" customWidth="1"/>
    <col min="13319" max="13319" width="3.09765625" style="81" customWidth="1"/>
    <col min="13320" max="13320" width="3.3984375" style="81" customWidth="1"/>
    <col min="13321" max="13326" width="3.09765625" style="81" customWidth="1"/>
    <col min="13327" max="13327" width="3.3984375" style="81" customWidth="1"/>
    <col min="13328" max="13333" width="3.09765625" style="81" customWidth="1"/>
    <col min="13334" max="13334" width="3.3984375" style="81" customWidth="1"/>
    <col min="13335" max="13339" width="3.09765625" style="81" customWidth="1"/>
    <col min="13340" max="13344" width="4.59765625" style="81" customWidth="1"/>
    <col min="13345" max="13368" width="2.5" style="81" customWidth="1"/>
    <col min="13369" max="13568" width="9" style="81"/>
    <col min="13569" max="13569" width="1.59765625" style="81" customWidth="1"/>
    <col min="13570" max="13574" width="4" style="81" customWidth="1"/>
    <col min="13575" max="13575" width="3.09765625" style="81" customWidth="1"/>
    <col min="13576" max="13576" width="3.3984375" style="81" customWidth="1"/>
    <col min="13577" max="13582" width="3.09765625" style="81" customWidth="1"/>
    <col min="13583" max="13583" width="3.3984375" style="81" customWidth="1"/>
    <col min="13584" max="13589" width="3.09765625" style="81" customWidth="1"/>
    <col min="13590" max="13590" width="3.3984375" style="81" customWidth="1"/>
    <col min="13591" max="13595" width="3.09765625" style="81" customWidth="1"/>
    <col min="13596" max="13600" width="4.59765625" style="81" customWidth="1"/>
    <col min="13601" max="13624" width="2.5" style="81" customWidth="1"/>
    <col min="13625" max="13824" width="9" style="81"/>
    <col min="13825" max="13825" width="1.59765625" style="81" customWidth="1"/>
    <col min="13826" max="13830" width="4" style="81" customWidth="1"/>
    <col min="13831" max="13831" width="3.09765625" style="81" customWidth="1"/>
    <col min="13832" max="13832" width="3.3984375" style="81" customWidth="1"/>
    <col min="13833" max="13838" width="3.09765625" style="81" customWidth="1"/>
    <col min="13839" max="13839" width="3.3984375" style="81" customWidth="1"/>
    <col min="13840" max="13845" width="3.09765625" style="81" customWidth="1"/>
    <col min="13846" max="13846" width="3.3984375" style="81" customWidth="1"/>
    <col min="13847" max="13851" width="3.09765625" style="81" customWidth="1"/>
    <col min="13852" max="13856" width="4.59765625" style="81" customWidth="1"/>
    <col min="13857" max="13880" width="2.5" style="81" customWidth="1"/>
    <col min="13881" max="14080" width="9" style="81"/>
    <col min="14081" max="14081" width="1.59765625" style="81" customWidth="1"/>
    <col min="14082" max="14086" width="4" style="81" customWidth="1"/>
    <col min="14087" max="14087" width="3.09765625" style="81" customWidth="1"/>
    <col min="14088" max="14088" width="3.3984375" style="81" customWidth="1"/>
    <col min="14089" max="14094" width="3.09765625" style="81" customWidth="1"/>
    <col min="14095" max="14095" width="3.3984375" style="81" customWidth="1"/>
    <col min="14096" max="14101" width="3.09765625" style="81" customWidth="1"/>
    <col min="14102" max="14102" width="3.3984375" style="81" customWidth="1"/>
    <col min="14103" max="14107" width="3.09765625" style="81" customWidth="1"/>
    <col min="14108" max="14112" width="4.59765625" style="81" customWidth="1"/>
    <col min="14113" max="14136" width="2.5" style="81" customWidth="1"/>
    <col min="14137" max="14336" width="9" style="81"/>
    <col min="14337" max="14337" width="1.59765625" style="81" customWidth="1"/>
    <col min="14338" max="14342" width="4" style="81" customWidth="1"/>
    <col min="14343" max="14343" width="3.09765625" style="81" customWidth="1"/>
    <col min="14344" max="14344" width="3.3984375" style="81" customWidth="1"/>
    <col min="14345" max="14350" width="3.09765625" style="81" customWidth="1"/>
    <col min="14351" max="14351" width="3.3984375" style="81" customWidth="1"/>
    <col min="14352" max="14357" width="3.09765625" style="81" customWidth="1"/>
    <col min="14358" max="14358" width="3.3984375" style="81" customWidth="1"/>
    <col min="14359" max="14363" width="3.09765625" style="81" customWidth="1"/>
    <col min="14364" max="14368" width="4.59765625" style="81" customWidth="1"/>
    <col min="14369" max="14392" width="2.5" style="81" customWidth="1"/>
    <col min="14393" max="14592" width="9" style="81"/>
    <col min="14593" max="14593" width="1.59765625" style="81" customWidth="1"/>
    <col min="14594" max="14598" width="4" style="81" customWidth="1"/>
    <col min="14599" max="14599" width="3.09765625" style="81" customWidth="1"/>
    <col min="14600" max="14600" width="3.3984375" style="81" customWidth="1"/>
    <col min="14601" max="14606" width="3.09765625" style="81" customWidth="1"/>
    <col min="14607" max="14607" width="3.3984375" style="81" customWidth="1"/>
    <col min="14608" max="14613" width="3.09765625" style="81" customWidth="1"/>
    <col min="14614" max="14614" width="3.3984375" style="81" customWidth="1"/>
    <col min="14615" max="14619" width="3.09765625" style="81" customWidth="1"/>
    <col min="14620" max="14624" width="4.59765625" style="81" customWidth="1"/>
    <col min="14625" max="14648" width="2.5" style="81" customWidth="1"/>
    <col min="14649" max="14848" width="9" style="81"/>
    <col min="14849" max="14849" width="1.59765625" style="81" customWidth="1"/>
    <col min="14850" max="14854" width="4" style="81" customWidth="1"/>
    <col min="14855" max="14855" width="3.09765625" style="81" customWidth="1"/>
    <col min="14856" max="14856" width="3.3984375" style="81" customWidth="1"/>
    <col min="14857" max="14862" width="3.09765625" style="81" customWidth="1"/>
    <col min="14863" max="14863" width="3.3984375" style="81" customWidth="1"/>
    <col min="14864" max="14869" width="3.09765625" style="81" customWidth="1"/>
    <col min="14870" max="14870" width="3.3984375" style="81" customWidth="1"/>
    <col min="14871" max="14875" width="3.09765625" style="81" customWidth="1"/>
    <col min="14876" max="14880" width="4.59765625" style="81" customWidth="1"/>
    <col min="14881" max="14904" width="2.5" style="81" customWidth="1"/>
    <col min="14905" max="15104" width="9" style="81"/>
    <col min="15105" max="15105" width="1.59765625" style="81" customWidth="1"/>
    <col min="15106" max="15110" width="4" style="81" customWidth="1"/>
    <col min="15111" max="15111" width="3.09765625" style="81" customWidth="1"/>
    <col min="15112" max="15112" width="3.3984375" style="81" customWidth="1"/>
    <col min="15113" max="15118" width="3.09765625" style="81" customWidth="1"/>
    <col min="15119" max="15119" width="3.3984375" style="81" customWidth="1"/>
    <col min="15120" max="15125" width="3.09765625" style="81" customWidth="1"/>
    <col min="15126" max="15126" width="3.3984375" style="81" customWidth="1"/>
    <col min="15127" max="15131" width="3.09765625" style="81" customWidth="1"/>
    <col min="15132" max="15136" width="4.59765625" style="81" customWidth="1"/>
    <col min="15137" max="15160" width="2.5" style="81" customWidth="1"/>
    <col min="15161" max="15360" width="9" style="81"/>
    <col min="15361" max="15361" width="1.59765625" style="81" customWidth="1"/>
    <col min="15362" max="15366" width="4" style="81" customWidth="1"/>
    <col min="15367" max="15367" width="3.09765625" style="81" customWidth="1"/>
    <col min="15368" max="15368" width="3.3984375" style="81" customWidth="1"/>
    <col min="15369" max="15374" width="3.09765625" style="81" customWidth="1"/>
    <col min="15375" max="15375" width="3.3984375" style="81" customWidth="1"/>
    <col min="15376" max="15381" width="3.09765625" style="81" customWidth="1"/>
    <col min="15382" max="15382" width="3.3984375" style="81" customWidth="1"/>
    <col min="15383" max="15387" width="3.09765625" style="81" customWidth="1"/>
    <col min="15388" max="15392" width="4.59765625" style="81" customWidth="1"/>
    <col min="15393" max="15416" width="2.5" style="81" customWidth="1"/>
    <col min="15417" max="15616" width="9" style="81"/>
    <col min="15617" max="15617" width="1.59765625" style="81" customWidth="1"/>
    <col min="15618" max="15622" width="4" style="81" customWidth="1"/>
    <col min="15623" max="15623" width="3.09765625" style="81" customWidth="1"/>
    <col min="15624" max="15624" width="3.3984375" style="81" customWidth="1"/>
    <col min="15625" max="15630" width="3.09765625" style="81" customWidth="1"/>
    <col min="15631" max="15631" width="3.3984375" style="81" customWidth="1"/>
    <col min="15632" max="15637" width="3.09765625" style="81" customWidth="1"/>
    <col min="15638" max="15638" width="3.3984375" style="81" customWidth="1"/>
    <col min="15639" max="15643" width="3.09765625" style="81" customWidth="1"/>
    <col min="15644" max="15648" width="4.59765625" style="81" customWidth="1"/>
    <col min="15649" max="15672" width="2.5" style="81" customWidth="1"/>
    <col min="15673" max="15872" width="9" style="81"/>
    <col min="15873" max="15873" width="1.59765625" style="81" customWidth="1"/>
    <col min="15874" max="15878" width="4" style="81" customWidth="1"/>
    <col min="15879" max="15879" width="3.09765625" style="81" customWidth="1"/>
    <col min="15880" max="15880" width="3.3984375" style="81" customWidth="1"/>
    <col min="15881" max="15886" width="3.09765625" style="81" customWidth="1"/>
    <col min="15887" max="15887" width="3.3984375" style="81" customWidth="1"/>
    <col min="15888" max="15893" width="3.09765625" style="81" customWidth="1"/>
    <col min="15894" max="15894" width="3.3984375" style="81" customWidth="1"/>
    <col min="15895" max="15899" width="3.09765625" style="81" customWidth="1"/>
    <col min="15900" max="15904" width="4.59765625" style="81" customWidth="1"/>
    <col min="15905" max="15928" width="2.5" style="81" customWidth="1"/>
    <col min="15929" max="16128" width="9" style="81"/>
    <col min="16129" max="16129" width="1.59765625" style="81" customWidth="1"/>
    <col min="16130" max="16134" width="4" style="81" customWidth="1"/>
    <col min="16135" max="16135" width="3.09765625" style="81" customWidth="1"/>
    <col min="16136" max="16136" width="3.3984375" style="81" customWidth="1"/>
    <col min="16137" max="16142" width="3.09765625" style="81" customWidth="1"/>
    <col min="16143" max="16143" width="3.3984375" style="81" customWidth="1"/>
    <col min="16144" max="16149" width="3.09765625" style="81" customWidth="1"/>
    <col min="16150" max="16150" width="3.3984375" style="81" customWidth="1"/>
    <col min="16151" max="16155" width="3.09765625" style="81" customWidth="1"/>
    <col min="16156" max="16160" width="4.59765625" style="81" customWidth="1"/>
    <col min="16161" max="16184" width="2.5" style="81" customWidth="1"/>
    <col min="16185" max="16384" width="9" style="81"/>
  </cols>
  <sheetData>
    <row r="1" spans="1:47" ht="19.2" x14ac:dyDescent="0.2">
      <c r="A1" s="163"/>
      <c r="B1" s="163" t="s">
        <v>359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</row>
    <row r="2" spans="1:47" ht="13.8" thickBo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</row>
    <row r="3" spans="1:47" ht="33.6" x14ac:dyDescent="0.2">
      <c r="A3" s="164"/>
      <c r="B3" s="354" t="s">
        <v>360</v>
      </c>
      <c r="C3" s="304"/>
      <c r="D3" s="304"/>
      <c r="E3" s="304"/>
      <c r="F3" s="305"/>
      <c r="G3" s="303">
        <f>B4</f>
        <v>0</v>
      </c>
      <c r="H3" s="304"/>
      <c r="I3" s="304"/>
      <c r="J3" s="304"/>
      <c r="K3" s="304"/>
      <c r="L3" s="304"/>
      <c r="M3" s="305"/>
      <c r="N3" s="303">
        <f>B7</f>
        <v>0</v>
      </c>
      <c r="O3" s="304"/>
      <c r="P3" s="304"/>
      <c r="Q3" s="304"/>
      <c r="R3" s="304"/>
      <c r="S3" s="304"/>
      <c r="T3" s="305"/>
      <c r="U3" s="303">
        <f>B10</f>
        <v>0</v>
      </c>
      <c r="V3" s="304"/>
      <c r="W3" s="304"/>
      <c r="X3" s="304"/>
      <c r="Y3" s="304"/>
      <c r="Z3" s="304"/>
      <c r="AA3" s="306"/>
      <c r="AB3" s="88" t="s">
        <v>251</v>
      </c>
      <c r="AC3" s="89" t="s">
        <v>252</v>
      </c>
      <c r="AD3" s="89" t="s">
        <v>253</v>
      </c>
      <c r="AE3" s="89" t="s">
        <v>254</v>
      </c>
      <c r="AF3" s="90" t="s">
        <v>255</v>
      </c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</row>
    <row r="4" spans="1:47" ht="21.75" customHeight="1" x14ac:dyDescent="0.2">
      <c r="A4" s="164"/>
      <c r="B4" s="356"/>
      <c r="C4" s="357"/>
      <c r="D4" s="357"/>
      <c r="E4" s="357"/>
      <c r="F4" s="358"/>
      <c r="G4" s="394"/>
      <c r="H4" s="395"/>
      <c r="I4" s="395"/>
      <c r="J4" s="395"/>
      <c r="K4" s="395"/>
      <c r="L4" s="395"/>
      <c r="M4" s="396"/>
      <c r="N4" s="165" t="str">
        <f>B3</f>
        <v>ＦＡ</v>
      </c>
      <c r="O4" s="166" t="s">
        <v>257</v>
      </c>
      <c r="P4" s="403" t="str">
        <f>IF(N5="","",IF(N5&gt;S5,"○",IF(N5=S5,"△","●")))</f>
        <v/>
      </c>
      <c r="Q4" s="403"/>
      <c r="R4" s="403"/>
      <c r="S4" s="167"/>
      <c r="T4" s="168"/>
      <c r="U4" s="165" t="str">
        <f>B3</f>
        <v>ＦＡ</v>
      </c>
      <c r="V4" s="166" t="s">
        <v>291</v>
      </c>
      <c r="W4" s="403" t="str">
        <f>IF(U5="","",IF(U5&gt;Z5,"○",IF(U5=Z5,"△","●")))</f>
        <v/>
      </c>
      <c r="X4" s="403"/>
      <c r="Y4" s="403"/>
      <c r="Z4" s="167"/>
      <c r="AA4" s="169"/>
      <c r="AB4" s="337" t="str">
        <f>IF(P4="","",AC4*3+AD4)</f>
        <v/>
      </c>
      <c r="AC4" s="319" t="str">
        <f>IF(P4="","",COUNTIF(P4:W4,"○"))</f>
        <v/>
      </c>
      <c r="AD4" s="322" t="str">
        <f>IF(P4="","",COUNTIF(P4:W4,"△"))</f>
        <v/>
      </c>
      <c r="AE4" s="322" t="str">
        <f>IF(P4="","",COUNTIF(P4:W4,"●"))</f>
        <v/>
      </c>
      <c r="AF4" s="307" t="str">
        <f>IF(P4="","",RANK(AB4,AB4:AB12))</f>
        <v/>
      </c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</row>
    <row r="5" spans="1:47" ht="21.75" customHeight="1" x14ac:dyDescent="0.2">
      <c r="A5" s="164"/>
      <c r="B5" s="359"/>
      <c r="C5" s="360"/>
      <c r="D5" s="360"/>
      <c r="E5" s="360"/>
      <c r="F5" s="361"/>
      <c r="G5" s="397"/>
      <c r="H5" s="398"/>
      <c r="I5" s="398"/>
      <c r="J5" s="398"/>
      <c r="K5" s="398"/>
      <c r="L5" s="398"/>
      <c r="M5" s="399"/>
      <c r="N5" s="404"/>
      <c r="O5" s="405"/>
      <c r="P5" s="170"/>
      <c r="Q5" s="171" t="s">
        <v>260</v>
      </c>
      <c r="R5" s="171"/>
      <c r="S5" s="404"/>
      <c r="T5" s="408"/>
      <c r="U5" s="404"/>
      <c r="V5" s="355"/>
      <c r="W5" s="170"/>
      <c r="X5" s="171" t="s">
        <v>260</v>
      </c>
      <c r="Y5" s="172"/>
      <c r="Z5" s="404"/>
      <c r="AA5" s="410"/>
      <c r="AB5" s="338"/>
      <c r="AC5" s="320"/>
      <c r="AD5" s="323"/>
      <c r="AE5" s="323"/>
      <c r="AF5" s="308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</row>
    <row r="6" spans="1:47" ht="21.75" customHeight="1" x14ac:dyDescent="0.2">
      <c r="A6" s="164"/>
      <c r="B6" s="362" t="s">
        <v>361</v>
      </c>
      <c r="C6" s="363"/>
      <c r="D6" s="363"/>
      <c r="E6" s="363"/>
      <c r="F6" s="364"/>
      <c r="G6" s="400"/>
      <c r="H6" s="401"/>
      <c r="I6" s="401"/>
      <c r="J6" s="401"/>
      <c r="K6" s="401"/>
      <c r="L6" s="401"/>
      <c r="M6" s="402"/>
      <c r="N6" s="406"/>
      <c r="O6" s="407"/>
      <c r="P6" s="170"/>
      <c r="Q6" s="173" t="s">
        <v>260</v>
      </c>
      <c r="R6" s="173"/>
      <c r="S6" s="406"/>
      <c r="T6" s="409"/>
      <c r="U6" s="406"/>
      <c r="V6" s="407"/>
      <c r="W6" s="170"/>
      <c r="X6" s="173" t="s">
        <v>260</v>
      </c>
      <c r="Y6" s="174"/>
      <c r="Z6" s="406"/>
      <c r="AA6" s="411"/>
      <c r="AB6" s="339"/>
      <c r="AC6" s="321"/>
      <c r="AD6" s="324"/>
      <c r="AE6" s="324"/>
      <c r="AF6" s="309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</row>
    <row r="7" spans="1:47" ht="21.75" customHeight="1" x14ac:dyDescent="0.2">
      <c r="A7" s="164"/>
      <c r="B7" s="356"/>
      <c r="C7" s="357"/>
      <c r="D7" s="357"/>
      <c r="E7" s="357"/>
      <c r="F7" s="358"/>
      <c r="G7" s="165" t="str">
        <f>B3</f>
        <v>ＦＡ</v>
      </c>
      <c r="H7" s="166" t="str">
        <f>O4</f>
        <v>①</v>
      </c>
      <c r="I7" s="403" t="str">
        <f>IF(G8="","",IF(G8&gt;L8,"○",IF(G8=L8,"△","●")))</f>
        <v/>
      </c>
      <c r="J7" s="403"/>
      <c r="K7" s="403"/>
      <c r="L7" s="167"/>
      <c r="M7" s="168"/>
      <c r="N7" s="394"/>
      <c r="O7" s="395"/>
      <c r="P7" s="395"/>
      <c r="Q7" s="395"/>
      <c r="R7" s="395"/>
      <c r="S7" s="395"/>
      <c r="T7" s="396"/>
      <c r="U7" s="165" t="str">
        <f>B3</f>
        <v>ＦＡ</v>
      </c>
      <c r="V7" s="166" t="s">
        <v>294</v>
      </c>
      <c r="W7" s="403" t="str">
        <f>IF(U8="","",IF(U8&gt;Z8,"○",IF(U8=Z8,"△","●")))</f>
        <v/>
      </c>
      <c r="X7" s="403"/>
      <c r="Y7" s="403"/>
      <c r="Z7" s="167"/>
      <c r="AA7" s="169"/>
      <c r="AB7" s="337" t="str">
        <f>IF(P7="","",AC7*3+AD7)</f>
        <v/>
      </c>
      <c r="AC7" s="319" t="str">
        <f>IF(P7="","",COUNTIF(P7:W7,"○"))</f>
        <v/>
      </c>
      <c r="AD7" s="322" t="str">
        <f>IF(P7="","",COUNTIF(P7:W7,"△"))</f>
        <v/>
      </c>
      <c r="AE7" s="322" t="str">
        <f>IF(P7="","",COUNTIF(P7:W7,"●"))</f>
        <v/>
      </c>
      <c r="AF7" s="307" t="str">
        <f>IF(P7="","",RANK(AB7,AB7:AB15))</f>
        <v/>
      </c>
      <c r="AG7" s="164"/>
      <c r="AH7" s="164"/>
      <c r="AI7" s="164"/>
      <c r="AJ7" s="159"/>
      <c r="AK7" s="159"/>
      <c r="AL7" s="164"/>
      <c r="AM7" s="164"/>
      <c r="AN7" s="164"/>
      <c r="AO7" s="164"/>
      <c r="AP7" s="164"/>
      <c r="AQ7" s="164"/>
      <c r="AR7" s="164"/>
      <c r="AS7" s="164"/>
      <c r="AT7" s="164"/>
      <c r="AU7" s="164"/>
    </row>
    <row r="8" spans="1:47" ht="21.75" customHeight="1" x14ac:dyDescent="0.2">
      <c r="A8" s="164"/>
      <c r="B8" s="359"/>
      <c r="C8" s="360"/>
      <c r="D8" s="360"/>
      <c r="E8" s="360"/>
      <c r="F8" s="361"/>
      <c r="G8" s="404"/>
      <c r="H8" s="405"/>
      <c r="I8" s="170"/>
      <c r="J8" s="171" t="s">
        <v>260</v>
      </c>
      <c r="K8" s="172"/>
      <c r="L8" s="405"/>
      <c r="M8" s="408"/>
      <c r="N8" s="397"/>
      <c r="O8" s="398"/>
      <c r="P8" s="398"/>
      <c r="Q8" s="398"/>
      <c r="R8" s="398"/>
      <c r="S8" s="398"/>
      <c r="T8" s="399"/>
      <c r="U8" s="404"/>
      <c r="V8" s="355"/>
      <c r="W8" s="170"/>
      <c r="X8" s="171" t="s">
        <v>260</v>
      </c>
      <c r="Y8" s="172"/>
      <c r="Z8" s="404"/>
      <c r="AA8" s="410"/>
      <c r="AB8" s="338"/>
      <c r="AC8" s="320"/>
      <c r="AD8" s="323"/>
      <c r="AE8" s="323"/>
      <c r="AF8" s="308"/>
      <c r="AG8" s="164"/>
      <c r="AH8" s="164"/>
      <c r="AI8" s="164"/>
      <c r="AJ8" s="159"/>
      <c r="AK8" s="159"/>
      <c r="AL8" s="164"/>
      <c r="AM8" s="164"/>
      <c r="AN8" s="164"/>
      <c r="AO8" s="164"/>
      <c r="AP8" s="164"/>
      <c r="AQ8" s="164"/>
      <c r="AR8" s="164"/>
      <c r="AS8" s="164"/>
      <c r="AT8" s="164"/>
      <c r="AU8" s="164"/>
    </row>
    <row r="9" spans="1:47" ht="21.75" customHeight="1" x14ac:dyDescent="0.2">
      <c r="A9" s="164"/>
      <c r="B9" s="362" t="s">
        <v>362</v>
      </c>
      <c r="C9" s="363"/>
      <c r="D9" s="363"/>
      <c r="E9" s="363"/>
      <c r="F9" s="364"/>
      <c r="G9" s="406"/>
      <c r="H9" s="407"/>
      <c r="I9" s="175"/>
      <c r="J9" s="173" t="s">
        <v>260</v>
      </c>
      <c r="K9" s="174"/>
      <c r="L9" s="407"/>
      <c r="M9" s="409"/>
      <c r="N9" s="400"/>
      <c r="O9" s="401"/>
      <c r="P9" s="401"/>
      <c r="Q9" s="401"/>
      <c r="R9" s="401"/>
      <c r="S9" s="401"/>
      <c r="T9" s="402"/>
      <c r="U9" s="406"/>
      <c r="V9" s="407"/>
      <c r="W9" s="170"/>
      <c r="X9" s="173" t="s">
        <v>260</v>
      </c>
      <c r="Y9" s="172"/>
      <c r="Z9" s="406"/>
      <c r="AA9" s="411"/>
      <c r="AB9" s="339"/>
      <c r="AC9" s="321"/>
      <c r="AD9" s="324"/>
      <c r="AE9" s="324"/>
      <c r="AF9" s="309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</row>
    <row r="10" spans="1:47" ht="21.75" customHeight="1" x14ac:dyDescent="0.2">
      <c r="A10" s="164"/>
      <c r="B10" s="356"/>
      <c r="C10" s="357"/>
      <c r="D10" s="357"/>
      <c r="E10" s="357"/>
      <c r="F10" s="358"/>
      <c r="G10" s="165" t="str">
        <f>B3</f>
        <v>ＦＡ</v>
      </c>
      <c r="H10" s="166" t="str">
        <f>V4</f>
        <v>③</v>
      </c>
      <c r="I10" s="403" t="str">
        <f>IF(G11="","",IF(G11&gt;L11,"○",IF(G11=L11,"△","●")))</f>
        <v/>
      </c>
      <c r="J10" s="403"/>
      <c r="K10" s="403"/>
      <c r="L10" s="167"/>
      <c r="M10" s="168"/>
      <c r="N10" s="165" t="str">
        <f>B3</f>
        <v>ＦＡ</v>
      </c>
      <c r="O10" s="166" t="str">
        <f>V7</f>
        <v>②</v>
      </c>
      <c r="P10" s="403" t="str">
        <f>IF(N11="","",IF(N11&gt;S11,"○",IF(N11=S11,"△","●")))</f>
        <v/>
      </c>
      <c r="Q10" s="403"/>
      <c r="R10" s="403"/>
      <c r="S10" s="167"/>
      <c r="T10" s="168"/>
      <c r="U10" s="394"/>
      <c r="V10" s="395"/>
      <c r="W10" s="395"/>
      <c r="X10" s="395"/>
      <c r="Y10" s="395"/>
      <c r="Z10" s="395"/>
      <c r="AA10" s="415"/>
      <c r="AB10" s="337" t="str">
        <f>IF(P10="","",AC10*3+AD10)</f>
        <v/>
      </c>
      <c r="AC10" s="319" t="str">
        <f>IF(P10="","",COUNTIF(P10:W10,"○"))</f>
        <v/>
      </c>
      <c r="AD10" s="322" t="str">
        <f>IF(P10="","",COUNTIF(P10:W10,"△"))</f>
        <v/>
      </c>
      <c r="AE10" s="322" t="str">
        <f>IF(P10="","",COUNTIF(P10:W10,"●"))</f>
        <v/>
      </c>
      <c r="AF10" s="307" t="str">
        <f>IF(P10="","",RANK(AB10,AB10:AB18))</f>
        <v/>
      </c>
      <c r="AG10" s="164"/>
      <c r="AH10" s="164"/>
      <c r="AI10" s="164"/>
      <c r="AJ10" s="164"/>
      <c r="AK10" s="164"/>
      <c r="AL10" s="164"/>
      <c r="AM10" s="164"/>
      <c r="AN10" s="164"/>
      <c r="AO10" s="164"/>
      <c r="AP10" s="159"/>
      <c r="AQ10" s="159"/>
      <c r="AR10" s="164"/>
      <c r="AS10" s="164"/>
      <c r="AT10" s="164"/>
      <c r="AU10" s="164"/>
    </row>
    <row r="11" spans="1:47" ht="21.75" customHeight="1" x14ac:dyDescent="0.2">
      <c r="A11" s="164"/>
      <c r="B11" s="359"/>
      <c r="C11" s="360"/>
      <c r="D11" s="360"/>
      <c r="E11" s="360"/>
      <c r="F11" s="361"/>
      <c r="G11" s="404"/>
      <c r="H11" s="355"/>
      <c r="I11" s="170"/>
      <c r="J11" s="176" t="s">
        <v>260</v>
      </c>
      <c r="K11" s="172"/>
      <c r="L11" s="355"/>
      <c r="M11" s="408"/>
      <c r="N11" s="404"/>
      <c r="O11" s="355"/>
      <c r="P11" s="170"/>
      <c r="Q11" s="176" t="s">
        <v>260</v>
      </c>
      <c r="R11" s="172"/>
      <c r="S11" s="355"/>
      <c r="T11" s="408"/>
      <c r="U11" s="397"/>
      <c r="V11" s="398"/>
      <c r="W11" s="398"/>
      <c r="X11" s="398"/>
      <c r="Y11" s="398"/>
      <c r="Z11" s="398"/>
      <c r="AA11" s="416"/>
      <c r="AB11" s="338"/>
      <c r="AC11" s="320"/>
      <c r="AD11" s="323"/>
      <c r="AE11" s="323"/>
      <c r="AF11" s="308"/>
      <c r="AG11" s="164"/>
      <c r="AH11" s="164"/>
      <c r="AI11" s="164"/>
      <c r="AJ11" s="164"/>
      <c r="AK11" s="164"/>
      <c r="AL11" s="164"/>
      <c r="AM11" s="164"/>
      <c r="AN11" s="164"/>
      <c r="AO11" s="164"/>
      <c r="AP11" s="159"/>
      <c r="AQ11" s="159"/>
      <c r="AR11" s="164"/>
      <c r="AS11" s="164"/>
      <c r="AT11" s="164"/>
      <c r="AU11" s="164"/>
    </row>
    <row r="12" spans="1:47" ht="21.75" customHeight="1" thickBot="1" x14ac:dyDescent="0.25">
      <c r="A12" s="164"/>
      <c r="B12" s="365" t="s">
        <v>363</v>
      </c>
      <c r="C12" s="366"/>
      <c r="D12" s="366"/>
      <c r="E12" s="366"/>
      <c r="F12" s="367"/>
      <c r="G12" s="412"/>
      <c r="H12" s="413"/>
      <c r="I12" s="177"/>
      <c r="J12" s="178" t="s">
        <v>260</v>
      </c>
      <c r="K12" s="179"/>
      <c r="L12" s="413"/>
      <c r="M12" s="414"/>
      <c r="N12" s="412"/>
      <c r="O12" s="413"/>
      <c r="P12" s="177"/>
      <c r="Q12" s="178" t="s">
        <v>260</v>
      </c>
      <c r="R12" s="179"/>
      <c r="S12" s="413"/>
      <c r="T12" s="414"/>
      <c r="U12" s="417"/>
      <c r="V12" s="418"/>
      <c r="W12" s="418"/>
      <c r="X12" s="418"/>
      <c r="Y12" s="418"/>
      <c r="Z12" s="418"/>
      <c r="AA12" s="419"/>
      <c r="AB12" s="346"/>
      <c r="AC12" s="347"/>
      <c r="AD12" s="348"/>
      <c r="AE12" s="348"/>
      <c r="AF12" s="349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</row>
    <row r="13" spans="1:47" ht="13.8" thickBot="1" x14ac:dyDescent="0.25">
      <c r="A13" s="164"/>
      <c r="B13" s="164"/>
      <c r="C13" s="164"/>
      <c r="D13" s="164"/>
      <c r="E13" s="164"/>
      <c r="F13" s="164"/>
      <c r="G13" s="164"/>
      <c r="H13" s="164"/>
      <c r="I13" s="159"/>
      <c r="J13" s="159"/>
      <c r="K13" s="164"/>
      <c r="L13" s="159"/>
      <c r="M13" s="159"/>
      <c r="N13" s="164"/>
      <c r="O13" s="164"/>
      <c r="P13" s="164"/>
      <c r="Q13" s="164"/>
      <c r="R13" s="164"/>
      <c r="S13" s="164"/>
      <c r="T13" s="164"/>
      <c r="U13" s="159"/>
      <c r="V13" s="159"/>
      <c r="W13" s="164"/>
      <c r="X13" s="159"/>
      <c r="Y13" s="159"/>
      <c r="Z13" s="164"/>
      <c r="AA13" s="164"/>
      <c r="AB13" s="164"/>
      <c r="AC13" s="164"/>
      <c r="AD13" s="164"/>
      <c r="AE13" s="164"/>
      <c r="AF13" s="164"/>
      <c r="AG13" s="159"/>
      <c r="AH13" s="159"/>
      <c r="AI13" s="164"/>
      <c r="AJ13" s="159"/>
      <c r="AK13" s="159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</row>
    <row r="14" spans="1:47" ht="33.6" x14ac:dyDescent="0.2">
      <c r="A14" s="164"/>
      <c r="B14" s="354" t="s">
        <v>364</v>
      </c>
      <c r="C14" s="304"/>
      <c r="D14" s="304"/>
      <c r="E14" s="304"/>
      <c r="F14" s="305"/>
      <c r="G14" s="303">
        <f>B15</f>
        <v>0</v>
      </c>
      <c r="H14" s="304"/>
      <c r="I14" s="304"/>
      <c r="J14" s="304"/>
      <c r="K14" s="304"/>
      <c r="L14" s="304"/>
      <c r="M14" s="305"/>
      <c r="N14" s="303">
        <f>B18</f>
        <v>0</v>
      </c>
      <c r="O14" s="304"/>
      <c r="P14" s="304"/>
      <c r="Q14" s="304"/>
      <c r="R14" s="304"/>
      <c r="S14" s="304"/>
      <c r="T14" s="305"/>
      <c r="U14" s="303">
        <f>B21</f>
        <v>0</v>
      </c>
      <c r="V14" s="304"/>
      <c r="W14" s="304"/>
      <c r="X14" s="304"/>
      <c r="Y14" s="304"/>
      <c r="Z14" s="304"/>
      <c r="AA14" s="306"/>
      <c r="AB14" s="88" t="s">
        <v>251</v>
      </c>
      <c r="AC14" s="89" t="s">
        <v>252</v>
      </c>
      <c r="AD14" s="89" t="s">
        <v>253</v>
      </c>
      <c r="AE14" s="89" t="s">
        <v>254</v>
      </c>
      <c r="AF14" s="90" t="s">
        <v>255</v>
      </c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</row>
    <row r="15" spans="1:47" ht="23.25" customHeight="1" x14ac:dyDescent="0.2">
      <c r="A15" s="164"/>
      <c r="B15" s="356"/>
      <c r="C15" s="357"/>
      <c r="D15" s="357"/>
      <c r="E15" s="357"/>
      <c r="F15" s="358"/>
      <c r="G15" s="394"/>
      <c r="H15" s="395"/>
      <c r="I15" s="395"/>
      <c r="J15" s="395"/>
      <c r="K15" s="395"/>
      <c r="L15" s="395"/>
      <c r="M15" s="396"/>
      <c r="N15" s="180" t="str">
        <f>B14</f>
        <v>ＦＢ</v>
      </c>
      <c r="O15" s="167" t="s">
        <v>257</v>
      </c>
      <c r="P15" s="420" t="str">
        <f>IF(N16="","",IF(N16&gt;S16,"○",IF(N16=S16,"△","●")))</f>
        <v/>
      </c>
      <c r="Q15" s="420"/>
      <c r="R15" s="420"/>
      <c r="S15" s="167"/>
      <c r="T15" s="168"/>
      <c r="U15" s="180" t="str">
        <f>B14</f>
        <v>ＦＢ</v>
      </c>
      <c r="V15" s="167" t="s">
        <v>291</v>
      </c>
      <c r="W15" s="420" t="str">
        <f>IF(U16="","",IF(U16&gt;Z16,"○",IF(U16=Z16,"△","●")))</f>
        <v/>
      </c>
      <c r="X15" s="420"/>
      <c r="Y15" s="420"/>
      <c r="Z15" s="167"/>
      <c r="AA15" s="169"/>
      <c r="AB15" s="337" t="str">
        <f>IF(P15="","",AC15*3+AD15)</f>
        <v/>
      </c>
      <c r="AC15" s="319" t="str">
        <f>IF(P15="","",COUNTIF(P15:W15,"○"))</f>
        <v/>
      </c>
      <c r="AD15" s="322" t="str">
        <f>IF(P15="","",COUNTIF(P15:W15,"△"))</f>
        <v/>
      </c>
      <c r="AE15" s="322" t="str">
        <f>IF(P15="","",COUNTIF(P15:W15,"●"))</f>
        <v/>
      </c>
      <c r="AF15" s="307" t="str">
        <f>IF(P15="","",RANK(AB15,AB15:AB23))</f>
        <v/>
      </c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</row>
    <row r="16" spans="1:47" ht="23.25" customHeight="1" x14ac:dyDescent="0.2">
      <c r="A16" s="164"/>
      <c r="B16" s="359"/>
      <c r="C16" s="360"/>
      <c r="D16" s="360"/>
      <c r="E16" s="360"/>
      <c r="F16" s="361"/>
      <c r="G16" s="397"/>
      <c r="H16" s="398"/>
      <c r="I16" s="398"/>
      <c r="J16" s="398"/>
      <c r="K16" s="398"/>
      <c r="L16" s="398"/>
      <c r="M16" s="399"/>
      <c r="N16" s="421"/>
      <c r="O16" s="422"/>
      <c r="P16" s="181"/>
      <c r="Q16" s="182" t="s">
        <v>260</v>
      </c>
      <c r="R16" s="182"/>
      <c r="S16" s="421"/>
      <c r="T16" s="425"/>
      <c r="U16" s="421"/>
      <c r="V16" s="427"/>
      <c r="W16" s="181"/>
      <c r="X16" s="182" t="s">
        <v>260</v>
      </c>
      <c r="Y16" s="183"/>
      <c r="Z16" s="421"/>
      <c r="AA16" s="428"/>
      <c r="AB16" s="338"/>
      <c r="AC16" s="320"/>
      <c r="AD16" s="323"/>
      <c r="AE16" s="323"/>
      <c r="AF16" s="308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</row>
    <row r="17" spans="1:47" ht="23.25" customHeight="1" x14ac:dyDescent="0.2">
      <c r="A17" s="164"/>
      <c r="B17" s="362" t="s">
        <v>365</v>
      </c>
      <c r="C17" s="363"/>
      <c r="D17" s="363"/>
      <c r="E17" s="363"/>
      <c r="F17" s="364"/>
      <c r="G17" s="400"/>
      <c r="H17" s="401"/>
      <c r="I17" s="401"/>
      <c r="J17" s="401"/>
      <c r="K17" s="401"/>
      <c r="L17" s="401"/>
      <c r="M17" s="402"/>
      <c r="N17" s="423"/>
      <c r="O17" s="424"/>
      <c r="P17" s="181"/>
      <c r="Q17" s="184" t="s">
        <v>260</v>
      </c>
      <c r="R17" s="184"/>
      <c r="S17" s="423"/>
      <c r="T17" s="426"/>
      <c r="U17" s="423"/>
      <c r="V17" s="424"/>
      <c r="W17" s="181"/>
      <c r="X17" s="184" t="s">
        <v>260</v>
      </c>
      <c r="Y17" s="185"/>
      <c r="Z17" s="423"/>
      <c r="AA17" s="429"/>
      <c r="AB17" s="339"/>
      <c r="AC17" s="321"/>
      <c r="AD17" s="324"/>
      <c r="AE17" s="324"/>
      <c r="AF17" s="309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</row>
    <row r="18" spans="1:47" ht="23.25" customHeight="1" x14ac:dyDescent="0.2">
      <c r="A18" s="164"/>
      <c r="B18" s="356"/>
      <c r="C18" s="357"/>
      <c r="D18" s="357"/>
      <c r="E18" s="357"/>
      <c r="F18" s="358"/>
      <c r="G18" s="180" t="str">
        <f>B14</f>
        <v>ＦＢ</v>
      </c>
      <c r="H18" s="167" t="str">
        <f>O15</f>
        <v>①</v>
      </c>
      <c r="I18" s="420" t="str">
        <f>IF(G19="","",IF(G19&gt;L19,"○",IF(G19=L19,"△","●")))</f>
        <v/>
      </c>
      <c r="J18" s="420"/>
      <c r="K18" s="420"/>
      <c r="L18" s="167"/>
      <c r="M18" s="168"/>
      <c r="N18" s="394"/>
      <c r="O18" s="395"/>
      <c r="P18" s="395"/>
      <c r="Q18" s="395"/>
      <c r="R18" s="395"/>
      <c r="S18" s="395"/>
      <c r="T18" s="396"/>
      <c r="U18" s="180" t="str">
        <f>B14</f>
        <v>ＦＢ</v>
      </c>
      <c r="V18" s="167" t="s">
        <v>294</v>
      </c>
      <c r="W18" s="420" t="str">
        <f>IF(U19="","",IF(U19&gt;Z19,"○",IF(U19=Z19,"△","●")))</f>
        <v/>
      </c>
      <c r="X18" s="420"/>
      <c r="Y18" s="420"/>
      <c r="Z18" s="167"/>
      <c r="AA18" s="169"/>
      <c r="AB18" s="337" t="str">
        <f>IF(P18="","",AC18*3+AD18)</f>
        <v/>
      </c>
      <c r="AC18" s="319" t="str">
        <f>IF(P18="","",COUNTIF(P18:W18,"○"))</f>
        <v/>
      </c>
      <c r="AD18" s="322" t="str">
        <f>IF(P18="","",COUNTIF(P18:W18,"△"))</f>
        <v/>
      </c>
      <c r="AE18" s="322" t="str">
        <f>IF(P18="","",COUNTIF(P18:W18,"●"))</f>
        <v/>
      </c>
      <c r="AF18" s="307" t="str">
        <f>IF(P18="","",RANK(AB18,AB18:AB26))</f>
        <v/>
      </c>
      <c r="AG18" s="164"/>
      <c r="AH18" s="164"/>
      <c r="AI18" s="164"/>
      <c r="AJ18" s="159"/>
      <c r="AK18" s="159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</row>
    <row r="19" spans="1:47" ht="23.25" customHeight="1" x14ac:dyDescent="0.2">
      <c r="A19" s="164"/>
      <c r="B19" s="359"/>
      <c r="C19" s="360"/>
      <c r="D19" s="360"/>
      <c r="E19" s="360"/>
      <c r="F19" s="361"/>
      <c r="G19" s="421"/>
      <c r="H19" s="422"/>
      <c r="I19" s="181"/>
      <c r="J19" s="182" t="s">
        <v>260</v>
      </c>
      <c r="K19" s="183"/>
      <c r="L19" s="422"/>
      <c r="M19" s="425"/>
      <c r="N19" s="397"/>
      <c r="O19" s="398"/>
      <c r="P19" s="398"/>
      <c r="Q19" s="398"/>
      <c r="R19" s="398"/>
      <c r="S19" s="398"/>
      <c r="T19" s="399"/>
      <c r="U19" s="421"/>
      <c r="V19" s="427"/>
      <c r="W19" s="181"/>
      <c r="X19" s="182" t="s">
        <v>260</v>
      </c>
      <c r="Y19" s="183"/>
      <c r="Z19" s="421"/>
      <c r="AA19" s="428"/>
      <c r="AB19" s="338"/>
      <c r="AC19" s="320"/>
      <c r="AD19" s="323"/>
      <c r="AE19" s="323"/>
      <c r="AF19" s="308"/>
      <c r="AG19" s="164"/>
      <c r="AH19" s="164"/>
      <c r="AI19" s="164"/>
      <c r="AJ19" s="159"/>
      <c r="AK19" s="159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</row>
    <row r="20" spans="1:47" ht="23.25" customHeight="1" x14ac:dyDescent="0.2">
      <c r="A20" s="164"/>
      <c r="B20" s="362" t="s">
        <v>366</v>
      </c>
      <c r="C20" s="363"/>
      <c r="D20" s="363"/>
      <c r="E20" s="363"/>
      <c r="F20" s="364"/>
      <c r="G20" s="423"/>
      <c r="H20" s="424"/>
      <c r="I20" s="186"/>
      <c r="J20" s="184" t="s">
        <v>260</v>
      </c>
      <c r="K20" s="185"/>
      <c r="L20" s="424"/>
      <c r="M20" s="426"/>
      <c r="N20" s="400"/>
      <c r="O20" s="401"/>
      <c r="P20" s="401"/>
      <c r="Q20" s="401"/>
      <c r="R20" s="401"/>
      <c r="S20" s="401"/>
      <c r="T20" s="402"/>
      <c r="U20" s="423"/>
      <c r="V20" s="424"/>
      <c r="W20" s="181"/>
      <c r="X20" s="184" t="s">
        <v>260</v>
      </c>
      <c r="Y20" s="183"/>
      <c r="Z20" s="423"/>
      <c r="AA20" s="429"/>
      <c r="AB20" s="339"/>
      <c r="AC20" s="321"/>
      <c r="AD20" s="324"/>
      <c r="AE20" s="324"/>
      <c r="AF20" s="309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</row>
    <row r="21" spans="1:47" ht="23.25" customHeight="1" x14ac:dyDescent="0.2">
      <c r="A21" s="164"/>
      <c r="B21" s="356"/>
      <c r="C21" s="357"/>
      <c r="D21" s="357"/>
      <c r="E21" s="357"/>
      <c r="F21" s="358"/>
      <c r="G21" s="180" t="str">
        <f>B14</f>
        <v>ＦＢ</v>
      </c>
      <c r="H21" s="167" t="str">
        <f>V15</f>
        <v>③</v>
      </c>
      <c r="I21" s="420" t="str">
        <f>IF(G22="","",IF(G22&gt;L22,"○",IF(G22=L22,"△","●")))</f>
        <v/>
      </c>
      <c r="J21" s="420"/>
      <c r="K21" s="420"/>
      <c r="L21" s="167"/>
      <c r="M21" s="168"/>
      <c r="N21" s="180" t="str">
        <f>B14</f>
        <v>ＦＢ</v>
      </c>
      <c r="O21" s="167" t="str">
        <f>V18</f>
        <v>②</v>
      </c>
      <c r="P21" s="420" t="str">
        <f>IF(N22="","",IF(N22&gt;S22,"○",IF(N22=S22,"△","●")))</f>
        <v/>
      </c>
      <c r="Q21" s="420"/>
      <c r="R21" s="420"/>
      <c r="S21" s="167"/>
      <c r="T21" s="168"/>
      <c r="U21" s="394"/>
      <c r="V21" s="395"/>
      <c r="W21" s="395"/>
      <c r="X21" s="395"/>
      <c r="Y21" s="395"/>
      <c r="Z21" s="395"/>
      <c r="AA21" s="415"/>
      <c r="AB21" s="337" t="str">
        <f>IF(P21="","",AC21*3+AD21)</f>
        <v/>
      </c>
      <c r="AC21" s="319" t="str">
        <f>IF(P21="","",COUNTIF(P21:W21,"○"))</f>
        <v/>
      </c>
      <c r="AD21" s="322" t="str">
        <f>IF(P21="","",COUNTIF(P21:W21,"△"))</f>
        <v/>
      </c>
      <c r="AE21" s="322" t="str">
        <f>IF(P21="","",COUNTIF(P21:W21,"●"))</f>
        <v/>
      </c>
      <c r="AF21" s="307" t="str">
        <f>IF(P21="","",RANK(AB21,AB21:AB29))</f>
        <v/>
      </c>
      <c r="AG21" s="164"/>
      <c r="AH21" s="164"/>
      <c r="AI21" s="164"/>
      <c r="AJ21" s="164"/>
      <c r="AK21" s="164"/>
      <c r="AL21" s="164"/>
      <c r="AM21" s="164"/>
      <c r="AN21" s="164"/>
      <c r="AO21" s="164"/>
      <c r="AP21" s="159"/>
      <c r="AQ21" s="159"/>
      <c r="AR21" s="164"/>
      <c r="AS21" s="164"/>
      <c r="AT21" s="164"/>
      <c r="AU21" s="164"/>
    </row>
    <row r="22" spans="1:47" ht="23.25" customHeight="1" x14ac:dyDescent="0.2">
      <c r="A22" s="164"/>
      <c r="B22" s="359"/>
      <c r="C22" s="360"/>
      <c r="D22" s="360"/>
      <c r="E22" s="360"/>
      <c r="F22" s="361"/>
      <c r="G22" s="421"/>
      <c r="H22" s="427"/>
      <c r="I22" s="181"/>
      <c r="J22" s="187" t="s">
        <v>260</v>
      </c>
      <c r="K22" s="183"/>
      <c r="L22" s="427"/>
      <c r="M22" s="425"/>
      <c r="N22" s="421"/>
      <c r="O22" s="427"/>
      <c r="P22" s="181"/>
      <c r="Q22" s="187" t="s">
        <v>260</v>
      </c>
      <c r="R22" s="183"/>
      <c r="S22" s="427"/>
      <c r="T22" s="425"/>
      <c r="U22" s="397"/>
      <c r="V22" s="398"/>
      <c r="W22" s="398"/>
      <c r="X22" s="398"/>
      <c r="Y22" s="398"/>
      <c r="Z22" s="398"/>
      <c r="AA22" s="416"/>
      <c r="AB22" s="338"/>
      <c r="AC22" s="320"/>
      <c r="AD22" s="323"/>
      <c r="AE22" s="323"/>
      <c r="AF22" s="308"/>
      <c r="AG22" s="164"/>
      <c r="AH22" s="164"/>
      <c r="AI22" s="164"/>
      <c r="AJ22" s="164"/>
      <c r="AK22" s="164"/>
      <c r="AL22" s="164"/>
      <c r="AM22" s="164"/>
      <c r="AN22" s="164"/>
      <c r="AO22" s="164"/>
      <c r="AP22" s="159"/>
      <c r="AQ22" s="159"/>
      <c r="AR22" s="164"/>
      <c r="AS22" s="164"/>
      <c r="AT22" s="164"/>
      <c r="AU22" s="164"/>
    </row>
    <row r="23" spans="1:47" ht="23.25" customHeight="1" thickBot="1" x14ac:dyDescent="0.25">
      <c r="A23" s="164"/>
      <c r="B23" s="365" t="s">
        <v>367</v>
      </c>
      <c r="C23" s="366"/>
      <c r="D23" s="366"/>
      <c r="E23" s="366"/>
      <c r="F23" s="367"/>
      <c r="G23" s="430"/>
      <c r="H23" s="431"/>
      <c r="I23" s="188"/>
      <c r="J23" s="189" t="s">
        <v>260</v>
      </c>
      <c r="K23" s="190"/>
      <c r="L23" s="431"/>
      <c r="M23" s="432"/>
      <c r="N23" s="430"/>
      <c r="O23" s="431"/>
      <c r="P23" s="188"/>
      <c r="Q23" s="189" t="s">
        <v>260</v>
      </c>
      <c r="R23" s="190"/>
      <c r="S23" s="431"/>
      <c r="T23" s="432"/>
      <c r="U23" s="417"/>
      <c r="V23" s="418"/>
      <c r="W23" s="418"/>
      <c r="X23" s="418"/>
      <c r="Y23" s="418"/>
      <c r="Z23" s="418"/>
      <c r="AA23" s="419"/>
      <c r="AB23" s="346"/>
      <c r="AC23" s="347"/>
      <c r="AD23" s="348"/>
      <c r="AE23" s="348"/>
      <c r="AF23" s="349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</row>
    <row r="24" spans="1:47" ht="13.8" thickBot="1" x14ac:dyDescent="0.25">
      <c r="A24" s="164"/>
      <c r="B24" s="191"/>
      <c r="C24" s="191"/>
      <c r="D24" s="164"/>
      <c r="E24" s="164"/>
      <c r="F24" s="191"/>
      <c r="G24" s="191"/>
      <c r="H24" s="191"/>
      <c r="I24" s="191"/>
      <c r="J24" s="191"/>
      <c r="K24" s="164"/>
      <c r="L24" s="191"/>
      <c r="M24" s="191"/>
      <c r="N24" s="164"/>
      <c r="O24" s="191"/>
      <c r="P24" s="191"/>
      <c r="Q24" s="164"/>
      <c r="R24" s="191"/>
      <c r="S24" s="191"/>
      <c r="T24" s="191"/>
      <c r="U24" s="191"/>
      <c r="V24" s="191"/>
      <c r="W24" s="164"/>
      <c r="X24" s="191"/>
      <c r="Y24" s="191"/>
      <c r="Z24" s="191"/>
      <c r="AA24" s="191"/>
      <c r="AB24" s="191"/>
      <c r="AC24" s="164"/>
      <c r="AD24" s="191"/>
      <c r="AE24" s="191"/>
      <c r="AF24" s="164"/>
      <c r="AG24" s="191"/>
      <c r="AH24" s="191"/>
      <c r="AI24" s="164"/>
      <c r="AJ24" s="191"/>
      <c r="AK24" s="191"/>
      <c r="AL24" s="191"/>
      <c r="AM24" s="191"/>
      <c r="AN24" s="191"/>
      <c r="AO24" s="164"/>
      <c r="AP24" s="164"/>
      <c r="AQ24" s="191"/>
      <c r="AR24" s="191"/>
      <c r="AS24" s="164"/>
      <c r="AT24" s="164"/>
      <c r="AU24" s="164"/>
    </row>
    <row r="25" spans="1:47" ht="33.6" x14ac:dyDescent="0.2">
      <c r="A25" s="164"/>
      <c r="B25" s="354" t="s">
        <v>368</v>
      </c>
      <c r="C25" s="304"/>
      <c r="D25" s="304"/>
      <c r="E25" s="304"/>
      <c r="F25" s="305"/>
      <c r="G25" s="303">
        <f>B26</f>
        <v>0</v>
      </c>
      <c r="H25" s="304"/>
      <c r="I25" s="304"/>
      <c r="J25" s="304"/>
      <c r="K25" s="304"/>
      <c r="L25" s="304"/>
      <c r="M25" s="305"/>
      <c r="N25" s="303">
        <f>B29</f>
        <v>0</v>
      </c>
      <c r="O25" s="304"/>
      <c r="P25" s="304"/>
      <c r="Q25" s="304"/>
      <c r="R25" s="304"/>
      <c r="S25" s="304"/>
      <c r="T25" s="305"/>
      <c r="U25" s="303">
        <f>B32</f>
        <v>0</v>
      </c>
      <c r="V25" s="304"/>
      <c r="W25" s="304"/>
      <c r="X25" s="304"/>
      <c r="Y25" s="304"/>
      <c r="Z25" s="304"/>
      <c r="AA25" s="306"/>
      <c r="AB25" s="88" t="s">
        <v>251</v>
      </c>
      <c r="AC25" s="89" t="s">
        <v>252</v>
      </c>
      <c r="AD25" s="89" t="s">
        <v>253</v>
      </c>
      <c r="AE25" s="89" t="s">
        <v>254</v>
      </c>
      <c r="AF25" s="90" t="s">
        <v>255</v>
      </c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</row>
    <row r="26" spans="1:47" ht="23.25" customHeight="1" x14ac:dyDescent="0.2">
      <c r="A26" s="164"/>
      <c r="B26" s="356"/>
      <c r="C26" s="357"/>
      <c r="D26" s="357"/>
      <c r="E26" s="357"/>
      <c r="F26" s="358"/>
      <c r="G26" s="394"/>
      <c r="H26" s="395"/>
      <c r="I26" s="395"/>
      <c r="J26" s="395"/>
      <c r="K26" s="395"/>
      <c r="L26" s="395"/>
      <c r="M26" s="396"/>
      <c r="N26" s="180" t="str">
        <f>B25</f>
        <v>ＦＣ</v>
      </c>
      <c r="O26" s="167" t="s">
        <v>257</v>
      </c>
      <c r="P26" s="420" t="str">
        <f>IF(N27="","",IF(N27&gt;S27,"○",IF(N27=S27,"△","●")))</f>
        <v/>
      </c>
      <c r="Q26" s="420"/>
      <c r="R26" s="420"/>
      <c r="S26" s="167"/>
      <c r="T26" s="168"/>
      <c r="U26" s="180" t="str">
        <f>B25</f>
        <v>ＦＣ</v>
      </c>
      <c r="V26" s="167" t="s">
        <v>291</v>
      </c>
      <c r="W26" s="420" t="str">
        <f>IF(U27="","",IF(U27&gt;Z27,"○",IF(U27=Z27,"△","●")))</f>
        <v/>
      </c>
      <c r="X26" s="420"/>
      <c r="Y26" s="420"/>
      <c r="Z26" s="167"/>
      <c r="AA26" s="169"/>
      <c r="AB26" s="337" t="str">
        <f>IF(P26="","",AC26*3+AD26)</f>
        <v/>
      </c>
      <c r="AC26" s="319" t="str">
        <f>IF(P26="","",COUNTIF(P26:W26,"○"))</f>
        <v/>
      </c>
      <c r="AD26" s="322" t="str">
        <f>IF(P26="","",COUNTIF(P26:W26,"△"))</f>
        <v/>
      </c>
      <c r="AE26" s="322" t="str">
        <f>IF(P26="","",COUNTIF(P26:W26,"●"))</f>
        <v/>
      </c>
      <c r="AF26" s="307" t="str">
        <f>IF(P26="","",RANK(AB26,AB26:AB34))</f>
        <v/>
      </c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</row>
    <row r="27" spans="1:47" ht="23.25" customHeight="1" x14ac:dyDescent="0.2">
      <c r="A27" s="164"/>
      <c r="B27" s="359"/>
      <c r="C27" s="360"/>
      <c r="D27" s="360"/>
      <c r="E27" s="360"/>
      <c r="F27" s="361"/>
      <c r="G27" s="397"/>
      <c r="H27" s="398"/>
      <c r="I27" s="398"/>
      <c r="J27" s="398"/>
      <c r="K27" s="398"/>
      <c r="L27" s="398"/>
      <c r="M27" s="399"/>
      <c r="N27" s="421"/>
      <c r="O27" s="422"/>
      <c r="P27" s="181"/>
      <c r="Q27" s="182" t="s">
        <v>260</v>
      </c>
      <c r="R27" s="182"/>
      <c r="S27" s="421"/>
      <c r="T27" s="425"/>
      <c r="U27" s="421"/>
      <c r="V27" s="427"/>
      <c r="W27" s="181"/>
      <c r="X27" s="182" t="s">
        <v>260</v>
      </c>
      <c r="Y27" s="183"/>
      <c r="Z27" s="421"/>
      <c r="AA27" s="428"/>
      <c r="AB27" s="338"/>
      <c r="AC27" s="320"/>
      <c r="AD27" s="323"/>
      <c r="AE27" s="323"/>
      <c r="AF27" s="308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</row>
    <row r="28" spans="1:47" ht="23.25" customHeight="1" x14ac:dyDescent="0.2">
      <c r="A28" s="164"/>
      <c r="B28" s="362" t="s">
        <v>369</v>
      </c>
      <c r="C28" s="363"/>
      <c r="D28" s="363"/>
      <c r="E28" s="363"/>
      <c r="F28" s="364"/>
      <c r="G28" s="400"/>
      <c r="H28" s="401"/>
      <c r="I28" s="401"/>
      <c r="J28" s="401"/>
      <c r="K28" s="401"/>
      <c r="L28" s="401"/>
      <c r="M28" s="402"/>
      <c r="N28" s="423"/>
      <c r="O28" s="424"/>
      <c r="P28" s="181"/>
      <c r="Q28" s="184" t="s">
        <v>260</v>
      </c>
      <c r="R28" s="184"/>
      <c r="S28" s="423"/>
      <c r="T28" s="426"/>
      <c r="U28" s="423"/>
      <c r="V28" s="424"/>
      <c r="W28" s="181"/>
      <c r="X28" s="184" t="s">
        <v>260</v>
      </c>
      <c r="Y28" s="185"/>
      <c r="Z28" s="423"/>
      <c r="AA28" s="429"/>
      <c r="AB28" s="339"/>
      <c r="AC28" s="321"/>
      <c r="AD28" s="324"/>
      <c r="AE28" s="324"/>
      <c r="AF28" s="309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</row>
    <row r="29" spans="1:47" ht="23.25" customHeight="1" x14ac:dyDescent="0.2">
      <c r="A29" s="164"/>
      <c r="B29" s="356"/>
      <c r="C29" s="357"/>
      <c r="D29" s="357"/>
      <c r="E29" s="357"/>
      <c r="F29" s="358"/>
      <c r="G29" s="180" t="str">
        <f>B25</f>
        <v>ＦＣ</v>
      </c>
      <c r="H29" s="167" t="str">
        <f>O26</f>
        <v>①</v>
      </c>
      <c r="I29" s="420" t="str">
        <f>IF(G30="","",IF(G30&gt;L30,"○",IF(G30=L30,"△","●")))</f>
        <v/>
      </c>
      <c r="J29" s="420"/>
      <c r="K29" s="420"/>
      <c r="L29" s="167"/>
      <c r="M29" s="168"/>
      <c r="N29" s="394"/>
      <c r="O29" s="395"/>
      <c r="P29" s="395"/>
      <c r="Q29" s="395"/>
      <c r="R29" s="395"/>
      <c r="S29" s="395"/>
      <c r="T29" s="396"/>
      <c r="U29" s="180" t="str">
        <f>B25</f>
        <v>ＦＣ</v>
      </c>
      <c r="V29" s="167" t="s">
        <v>294</v>
      </c>
      <c r="W29" s="420" t="str">
        <f>IF(U30="","",IF(U30&gt;Z30,"○",IF(U30=Z30,"△","●")))</f>
        <v/>
      </c>
      <c r="X29" s="420"/>
      <c r="Y29" s="420"/>
      <c r="Z29" s="167"/>
      <c r="AA29" s="169"/>
      <c r="AB29" s="337" t="str">
        <f>IF(P29="","",AC29*3+AD29)</f>
        <v/>
      </c>
      <c r="AC29" s="319" t="str">
        <f>IF(P29="","",COUNTIF(P29:W29,"○"))</f>
        <v/>
      </c>
      <c r="AD29" s="322" t="str">
        <f>IF(P29="","",COUNTIF(P29:W29,"△"))</f>
        <v/>
      </c>
      <c r="AE29" s="322" t="str">
        <f>IF(P29="","",COUNTIF(P29:W29,"●"))</f>
        <v/>
      </c>
      <c r="AF29" s="307" t="str">
        <f>IF(P29="","",RANK(AB29,AB29:AB39))</f>
        <v/>
      </c>
      <c r="AG29" s="164"/>
      <c r="AH29" s="164"/>
      <c r="AI29" s="164"/>
      <c r="AJ29" s="159"/>
      <c r="AK29" s="159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</row>
    <row r="30" spans="1:47" ht="23.25" customHeight="1" x14ac:dyDescent="0.2">
      <c r="A30" s="164"/>
      <c r="B30" s="359"/>
      <c r="C30" s="360"/>
      <c r="D30" s="360"/>
      <c r="E30" s="360"/>
      <c r="F30" s="361"/>
      <c r="G30" s="421"/>
      <c r="H30" s="422"/>
      <c r="I30" s="181"/>
      <c r="J30" s="182" t="s">
        <v>260</v>
      </c>
      <c r="K30" s="183"/>
      <c r="L30" s="422"/>
      <c r="M30" s="425"/>
      <c r="N30" s="397"/>
      <c r="O30" s="398"/>
      <c r="P30" s="398"/>
      <c r="Q30" s="398"/>
      <c r="R30" s="398"/>
      <c r="S30" s="398"/>
      <c r="T30" s="399"/>
      <c r="U30" s="421"/>
      <c r="V30" s="427"/>
      <c r="W30" s="181"/>
      <c r="X30" s="182" t="s">
        <v>260</v>
      </c>
      <c r="Y30" s="183"/>
      <c r="Z30" s="421"/>
      <c r="AA30" s="428"/>
      <c r="AB30" s="338"/>
      <c r="AC30" s="320"/>
      <c r="AD30" s="323"/>
      <c r="AE30" s="323"/>
      <c r="AF30" s="308"/>
      <c r="AG30" s="164"/>
      <c r="AH30" s="164"/>
      <c r="AI30" s="164"/>
      <c r="AJ30" s="159"/>
      <c r="AK30" s="159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</row>
    <row r="31" spans="1:47" ht="23.25" customHeight="1" x14ac:dyDescent="0.2">
      <c r="A31" s="164"/>
      <c r="B31" s="362" t="s">
        <v>370</v>
      </c>
      <c r="C31" s="363"/>
      <c r="D31" s="363"/>
      <c r="E31" s="363"/>
      <c r="F31" s="364"/>
      <c r="G31" s="423"/>
      <c r="H31" s="424"/>
      <c r="I31" s="186"/>
      <c r="J31" s="184" t="s">
        <v>260</v>
      </c>
      <c r="K31" s="185"/>
      <c r="L31" s="424"/>
      <c r="M31" s="426"/>
      <c r="N31" s="400"/>
      <c r="O31" s="401"/>
      <c r="P31" s="401"/>
      <c r="Q31" s="401"/>
      <c r="R31" s="401"/>
      <c r="S31" s="401"/>
      <c r="T31" s="402"/>
      <c r="U31" s="423"/>
      <c r="V31" s="424"/>
      <c r="W31" s="181"/>
      <c r="X31" s="184" t="s">
        <v>260</v>
      </c>
      <c r="Y31" s="183"/>
      <c r="Z31" s="423"/>
      <c r="AA31" s="429"/>
      <c r="AB31" s="339"/>
      <c r="AC31" s="321"/>
      <c r="AD31" s="324"/>
      <c r="AE31" s="324"/>
      <c r="AF31" s="309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</row>
    <row r="32" spans="1:47" ht="23.25" customHeight="1" x14ac:dyDescent="0.2">
      <c r="A32" s="164"/>
      <c r="B32" s="356"/>
      <c r="C32" s="357"/>
      <c r="D32" s="357"/>
      <c r="E32" s="357"/>
      <c r="F32" s="358"/>
      <c r="G32" s="180" t="str">
        <f>B25</f>
        <v>ＦＣ</v>
      </c>
      <c r="H32" s="167" t="str">
        <f>V26</f>
        <v>③</v>
      </c>
      <c r="I32" s="420" t="str">
        <f>IF(G33="","",IF(G33&gt;L33,"○",IF(G33=L33,"△","●")))</f>
        <v/>
      </c>
      <c r="J32" s="420"/>
      <c r="K32" s="420"/>
      <c r="L32" s="167"/>
      <c r="M32" s="168"/>
      <c r="N32" s="180" t="str">
        <f>B25</f>
        <v>ＦＣ</v>
      </c>
      <c r="O32" s="167" t="str">
        <f>V29</f>
        <v>②</v>
      </c>
      <c r="P32" s="420" t="str">
        <f>IF(N33="","",IF(N33&gt;S33,"○",IF(N33=S33,"△","●")))</f>
        <v/>
      </c>
      <c r="Q32" s="420"/>
      <c r="R32" s="420"/>
      <c r="S32" s="167"/>
      <c r="T32" s="168"/>
      <c r="U32" s="394"/>
      <c r="V32" s="395"/>
      <c r="W32" s="395"/>
      <c r="X32" s="395"/>
      <c r="Y32" s="395"/>
      <c r="Z32" s="395"/>
      <c r="AA32" s="415"/>
      <c r="AB32" s="337" t="str">
        <f>IF(P32="","",AC32*3+AD32)</f>
        <v/>
      </c>
      <c r="AC32" s="319" t="str">
        <f>IF(P32="","",COUNTIF(P32:W32,"○"))</f>
        <v/>
      </c>
      <c r="AD32" s="322" t="str">
        <f>IF(P32="","",COUNTIF(P32:W32,"△"))</f>
        <v/>
      </c>
      <c r="AE32" s="322" t="str">
        <f>IF(P32="","",COUNTIF(P32:W32,"●"))</f>
        <v/>
      </c>
      <c r="AF32" s="307" t="str">
        <f>IF(P32="","",RANK(AB32,AB32:AB42))</f>
        <v/>
      </c>
      <c r="AG32" s="164"/>
      <c r="AH32" s="164"/>
      <c r="AI32" s="164"/>
      <c r="AJ32" s="164"/>
      <c r="AK32" s="164"/>
      <c r="AL32" s="164"/>
      <c r="AM32" s="164"/>
      <c r="AN32" s="164"/>
      <c r="AO32" s="164"/>
      <c r="AP32" s="159"/>
      <c r="AQ32" s="159"/>
      <c r="AR32" s="164"/>
      <c r="AS32" s="164"/>
      <c r="AT32" s="164"/>
      <c r="AU32" s="164"/>
    </row>
    <row r="33" spans="1:47" ht="23.25" customHeight="1" x14ac:dyDescent="0.2">
      <c r="A33" s="164"/>
      <c r="B33" s="359"/>
      <c r="C33" s="360"/>
      <c r="D33" s="360"/>
      <c r="E33" s="360"/>
      <c r="F33" s="361"/>
      <c r="G33" s="421"/>
      <c r="H33" s="427"/>
      <c r="I33" s="181"/>
      <c r="J33" s="187" t="s">
        <v>260</v>
      </c>
      <c r="K33" s="183"/>
      <c r="L33" s="427"/>
      <c r="M33" s="425"/>
      <c r="N33" s="421"/>
      <c r="O33" s="427"/>
      <c r="P33" s="181"/>
      <c r="Q33" s="187" t="s">
        <v>260</v>
      </c>
      <c r="R33" s="183"/>
      <c r="S33" s="427"/>
      <c r="T33" s="425"/>
      <c r="U33" s="397"/>
      <c r="V33" s="398"/>
      <c r="W33" s="398"/>
      <c r="X33" s="398"/>
      <c r="Y33" s="398"/>
      <c r="Z33" s="398"/>
      <c r="AA33" s="416"/>
      <c r="AB33" s="338"/>
      <c r="AC33" s="320"/>
      <c r="AD33" s="323"/>
      <c r="AE33" s="323"/>
      <c r="AF33" s="308"/>
      <c r="AG33" s="164"/>
      <c r="AH33" s="164"/>
      <c r="AI33" s="164"/>
      <c r="AJ33" s="164"/>
      <c r="AK33" s="164"/>
      <c r="AL33" s="164"/>
      <c r="AM33" s="164"/>
      <c r="AN33" s="164"/>
      <c r="AO33" s="164"/>
      <c r="AP33" s="159"/>
      <c r="AQ33" s="159"/>
      <c r="AR33" s="164"/>
      <c r="AS33" s="164"/>
      <c r="AT33" s="164"/>
      <c r="AU33" s="164"/>
    </row>
    <row r="34" spans="1:47" ht="23.25" customHeight="1" thickBot="1" x14ac:dyDescent="0.25">
      <c r="A34" s="164"/>
      <c r="B34" s="365" t="s">
        <v>371</v>
      </c>
      <c r="C34" s="366"/>
      <c r="D34" s="366"/>
      <c r="E34" s="366"/>
      <c r="F34" s="367"/>
      <c r="G34" s="430"/>
      <c r="H34" s="431"/>
      <c r="I34" s="188"/>
      <c r="J34" s="189" t="s">
        <v>260</v>
      </c>
      <c r="K34" s="190"/>
      <c r="L34" s="431"/>
      <c r="M34" s="432"/>
      <c r="N34" s="430"/>
      <c r="O34" s="431"/>
      <c r="P34" s="188"/>
      <c r="Q34" s="189" t="s">
        <v>260</v>
      </c>
      <c r="R34" s="190"/>
      <c r="S34" s="431"/>
      <c r="T34" s="432"/>
      <c r="U34" s="417"/>
      <c r="V34" s="418"/>
      <c r="W34" s="418"/>
      <c r="X34" s="418"/>
      <c r="Y34" s="418"/>
      <c r="Z34" s="418"/>
      <c r="AA34" s="419"/>
      <c r="AB34" s="346"/>
      <c r="AC34" s="347"/>
      <c r="AD34" s="348"/>
      <c r="AE34" s="348"/>
      <c r="AF34" s="349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</row>
    <row r="35" spans="1:47" ht="23.25" customHeight="1" x14ac:dyDescent="0.2">
      <c r="A35" s="164"/>
      <c r="B35" s="107"/>
      <c r="C35" s="107"/>
      <c r="D35" s="107"/>
      <c r="E35" s="107"/>
      <c r="F35" s="107"/>
      <c r="G35" s="192"/>
      <c r="H35" s="192"/>
      <c r="I35" s="187"/>
      <c r="J35" s="187"/>
      <c r="K35" s="187"/>
      <c r="L35" s="192"/>
      <c r="M35" s="192"/>
      <c r="N35" s="192"/>
      <c r="O35" s="192"/>
      <c r="P35" s="187"/>
      <c r="Q35" s="187"/>
      <c r="R35" s="187"/>
      <c r="S35" s="192"/>
      <c r="T35" s="192"/>
      <c r="U35" s="187"/>
      <c r="V35" s="187"/>
      <c r="W35" s="187"/>
      <c r="X35" s="187"/>
      <c r="Y35" s="187"/>
      <c r="Z35" s="187"/>
      <c r="AA35" s="187"/>
      <c r="AB35" s="111"/>
      <c r="AC35" s="111"/>
      <c r="AD35" s="111"/>
      <c r="AE35" s="111"/>
      <c r="AF35" s="112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</row>
    <row r="36" spans="1:47" ht="23.25" customHeight="1" x14ac:dyDescent="0.2">
      <c r="A36" s="164"/>
      <c r="B36" s="193" t="s">
        <v>372</v>
      </c>
      <c r="C36" s="107"/>
      <c r="D36" s="107"/>
      <c r="E36" s="107"/>
      <c r="F36" s="107"/>
      <c r="G36" s="192"/>
      <c r="H36" s="192"/>
      <c r="I36" s="187"/>
      <c r="J36" s="187"/>
      <c r="K36" s="187"/>
      <c r="L36" s="192"/>
      <c r="M36" s="192"/>
      <c r="N36" s="192"/>
      <c r="O36" s="192"/>
      <c r="P36" s="187"/>
      <c r="Q36" s="187"/>
      <c r="R36" s="187"/>
      <c r="S36" s="192"/>
      <c r="T36" s="192"/>
      <c r="U36" s="187"/>
      <c r="V36" s="187"/>
      <c r="W36" s="187"/>
      <c r="X36" s="187"/>
      <c r="Y36" s="187"/>
      <c r="Z36" s="187"/>
      <c r="AA36" s="187"/>
      <c r="AB36" s="111"/>
      <c r="AC36" s="111"/>
      <c r="AD36" s="111"/>
      <c r="AE36" s="111"/>
      <c r="AF36" s="112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</row>
    <row r="37" spans="1:47" ht="13.8" thickBot="1" x14ac:dyDescent="0.25">
      <c r="A37" s="164"/>
      <c r="B37" s="164"/>
      <c r="C37" s="164"/>
      <c r="D37" s="164"/>
      <c r="E37" s="164"/>
      <c r="F37" s="164"/>
      <c r="G37" s="164"/>
      <c r="H37" s="164"/>
      <c r="I37" s="159"/>
      <c r="J37" s="159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59"/>
      <c r="AK37" s="159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</row>
    <row r="38" spans="1:47" ht="33.6" x14ac:dyDescent="0.2">
      <c r="A38" s="164"/>
      <c r="B38" s="354" t="s">
        <v>373</v>
      </c>
      <c r="C38" s="304"/>
      <c r="D38" s="304"/>
      <c r="E38" s="304"/>
      <c r="F38" s="305"/>
      <c r="G38" s="303">
        <f>B39</f>
        <v>0</v>
      </c>
      <c r="H38" s="304"/>
      <c r="I38" s="304"/>
      <c r="J38" s="304"/>
      <c r="K38" s="304"/>
      <c r="L38" s="304"/>
      <c r="M38" s="305"/>
      <c r="N38" s="303">
        <f>B42</f>
        <v>0</v>
      </c>
      <c r="O38" s="304"/>
      <c r="P38" s="304"/>
      <c r="Q38" s="304"/>
      <c r="R38" s="304"/>
      <c r="S38" s="304"/>
      <c r="T38" s="305"/>
      <c r="U38" s="303">
        <f>B45</f>
        <v>0</v>
      </c>
      <c r="V38" s="304"/>
      <c r="W38" s="304"/>
      <c r="X38" s="304"/>
      <c r="Y38" s="304"/>
      <c r="Z38" s="304"/>
      <c r="AA38" s="306"/>
      <c r="AB38" s="88" t="s">
        <v>251</v>
      </c>
      <c r="AC38" s="89" t="s">
        <v>252</v>
      </c>
      <c r="AD38" s="89" t="s">
        <v>253</v>
      </c>
      <c r="AE38" s="89" t="s">
        <v>254</v>
      </c>
      <c r="AF38" s="90" t="s">
        <v>255</v>
      </c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</row>
    <row r="39" spans="1:47" ht="23.25" customHeight="1" x14ac:dyDescent="0.2">
      <c r="A39" s="164"/>
      <c r="B39" s="356"/>
      <c r="C39" s="357"/>
      <c r="D39" s="357"/>
      <c r="E39" s="357"/>
      <c r="F39" s="358"/>
      <c r="G39" s="433"/>
      <c r="H39" s="434"/>
      <c r="I39" s="434"/>
      <c r="J39" s="434"/>
      <c r="K39" s="434"/>
      <c r="L39" s="434"/>
      <c r="M39" s="435"/>
      <c r="N39" s="194" t="str">
        <f>B38</f>
        <v>ＦＤ</v>
      </c>
      <c r="O39" s="195" t="s">
        <v>257</v>
      </c>
      <c r="P39" s="403" t="str">
        <f>IF(N40="","",IF(N40&gt;S40,"○",IF(N40=S40,"△","●")))</f>
        <v/>
      </c>
      <c r="Q39" s="403"/>
      <c r="R39" s="403"/>
      <c r="S39" s="195"/>
      <c r="T39" s="196"/>
      <c r="U39" s="194" t="str">
        <f>B38</f>
        <v>ＦＤ</v>
      </c>
      <c r="V39" s="195" t="s">
        <v>291</v>
      </c>
      <c r="W39" s="403" t="str">
        <f>IF(U40="","",IF(U40&gt;Z40,"○",IF(U40=Z40,"△","●")))</f>
        <v/>
      </c>
      <c r="X39" s="403"/>
      <c r="Y39" s="403"/>
      <c r="Z39" s="195"/>
      <c r="AA39" s="197"/>
      <c r="AB39" s="337" t="str">
        <f>IF(P39="","",AC39*3+AD39)</f>
        <v/>
      </c>
      <c r="AC39" s="319" t="str">
        <f>IF(P39="","",COUNTIF(P39:W39,"○"))</f>
        <v/>
      </c>
      <c r="AD39" s="322" t="str">
        <f>IF(P39="","",COUNTIF(P39:W39,"△"))</f>
        <v/>
      </c>
      <c r="AE39" s="322" t="str">
        <f>IF(P39="","",COUNTIF(P39:W39,"●"))</f>
        <v/>
      </c>
      <c r="AF39" s="307" t="str">
        <f>IF(P39="","",RANK(AB39,AB39:AB47))</f>
        <v/>
      </c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</row>
    <row r="40" spans="1:47" ht="23.25" customHeight="1" x14ac:dyDescent="0.2">
      <c r="A40" s="164"/>
      <c r="B40" s="359"/>
      <c r="C40" s="360"/>
      <c r="D40" s="360"/>
      <c r="E40" s="360"/>
      <c r="F40" s="361"/>
      <c r="G40" s="436"/>
      <c r="H40" s="437"/>
      <c r="I40" s="437"/>
      <c r="J40" s="437"/>
      <c r="K40" s="437"/>
      <c r="L40" s="437"/>
      <c r="M40" s="438"/>
      <c r="N40" s="404"/>
      <c r="O40" s="405"/>
      <c r="P40" s="170"/>
      <c r="Q40" s="171" t="s">
        <v>260</v>
      </c>
      <c r="R40" s="171"/>
      <c r="S40" s="404"/>
      <c r="T40" s="408"/>
      <c r="U40" s="404"/>
      <c r="V40" s="355"/>
      <c r="W40" s="170"/>
      <c r="X40" s="171" t="s">
        <v>260</v>
      </c>
      <c r="Y40" s="172"/>
      <c r="Z40" s="404"/>
      <c r="AA40" s="410"/>
      <c r="AB40" s="338"/>
      <c r="AC40" s="320"/>
      <c r="AD40" s="323"/>
      <c r="AE40" s="323"/>
      <c r="AF40" s="308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</row>
    <row r="41" spans="1:47" ht="23.25" customHeight="1" x14ac:dyDescent="0.2">
      <c r="A41" s="164"/>
      <c r="B41" s="362" t="s">
        <v>374</v>
      </c>
      <c r="C41" s="363"/>
      <c r="D41" s="363"/>
      <c r="E41" s="363"/>
      <c r="F41" s="364"/>
      <c r="G41" s="439"/>
      <c r="H41" s="440"/>
      <c r="I41" s="440"/>
      <c r="J41" s="440"/>
      <c r="K41" s="440"/>
      <c r="L41" s="440"/>
      <c r="M41" s="441"/>
      <c r="N41" s="406"/>
      <c r="O41" s="407"/>
      <c r="P41" s="170"/>
      <c r="Q41" s="173" t="s">
        <v>260</v>
      </c>
      <c r="R41" s="173"/>
      <c r="S41" s="406"/>
      <c r="T41" s="409"/>
      <c r="U41" s="406"/>
      <c r="V41" s="407"/>
      <c r="W41" s="170"/>
      <c r="X41" s="173" t="s">
        <v>260</v>
      </c>
      <c r="Y41" s="174"/>
      <c r="Z41" s="406"/>
      <c r="AA41" s="411"/>
      <c r="AB41" s="339"/>
      <c r="AC41" s="321"/>
      <c r="AD41" s="324"/>
      <c r="AE41" s="324"/>
      <c r="AF41" s="309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</row>
    <row r="42" spans="1:47" ht="23.25" customHeight="1" x14ac:dyDescent="0.2">
      <c r="A42" s="164"/>
      <c r="B42" s="356"/>
      <c r="C42" s="357"/>
      <c r="D42" s="357"/>
      <c r="E42" s="357"/>
      <c r="F42" s="358"/>
      <c r="G42" s="194" t="str">
        <f>B38</f>
        <v>ＦＤ</v>
      </c>
      <c r="H42" s="195" t="str">
        <f>O39</f>
        <v>①</v>
      </c>
      <c r="I42" s="403" t="str">
        <f>IF(G43="","",IF(G43&gt;L43,"○",IF(G43=L43,"△","●")))</f>
        <v/>
      </c>
      <c r="J42" s="403"/>
      <c r="K42" s="403"/>
      <c r="L42" s="195"/>
      <c r="M42" s="196"/>
      <c r="N42" s="433"/>
      <c r="O42" s="434"/>
      <c r="P42" s="434"/>
      <c r="Q42" s="434"/>
      <c r="R42" s="434"/>
      <c r="S42" s="434"/>
      <c r="T42" s="435"/>
      <c r="U42" s="194" t="str">
        <f>B38</f>
        <v>ＦＤ</v>
      </c>
      <c r="V42" s="195" t="s">
        <v>294</v>
      </c>
      <c r="W42" s="403" t="str">
        <f>IF(U43="","",IF(U43&gt;Z43,"○",IF(U43=Z43,"△","●")))</f>
        <v/>
      </c>
      <c r="X42" s="403"/>
      <c r="Y42" s="403"/>
      <c r="Z42" s="195"/>
      <c r="AA42" s="197"/>
      <c r="AB42" s="337" t="str">
        <f>IF(P42="","",AC42*3+AD42)</f>
        <v/>
      </c>
      <c r="AC42" s="319" t="str">
        <f>IF(P42="","",COUNTIF(P42:W42,"○"))</f>
        <v/>
      </c>
      <c r="AD42" s="322" t="str">
        <f>IF(P42="","",COUNTIF(P42:W42,"△"))</f>
        <v/>
      </c>
      <c r="AE42" s="322" t="str">
        <f>IF(P42="","",COUNTIF(P42:W42,"●"))</f>
        <v/>
      </c>
      <c r="AF42" s="307" t="str">
        <f>IF(P42="","",RANK(AB42,AB42:AB51))</f>
        <v/>
      </c>
      <c r="AG42" s="164"/>
      <c r="AH42" s="164"/>
      <c r="AI42" s="164"/>
      <c r="AJ42" s="159"/>
      <c r="AK42" s="159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</row>
    <row r="43" spans="1:47" ht="23.25" customHeight="1" x14ac:dyDescent="0.2">
      <c r="A43" s="164"/>
      <c r="B43" s="359"/>
      <c r="C43" s="360"/>
      <c r="D43" s="360"/>
      <c r="E43" s="360"/>
      <c r="F43" s="361"/>
      <c r="G43" s="404"/>
      <c r="H43" s="405"/>
      <c r="I43" s="170"/>
      <c r="J43" s="171" t="s">
        <v>260</v>
      </c>
      <c r="K43" s="172"/>
      <c r="L43" s="405"/>
      <c r="M43" s="408"/>
      <c r="N43" s="436"/>
      <c r="O43" s="437"/>
      <c r="P43" s="437"/>
      <c r="Q43" s="437"/>
      <c r="R43" s="437"/>
      <c r="S43" s="437"/>
      <c r="T43" s="438"/>
      <c r="U43" s="404"/>
      <c r="V43" s="355"/>
      <c r="W43" s="170"/>
      <c r="X43" s="171" t="s">
        <v>260</v>
      </c>
      <c r="Y43" s="172"/>
      <c r="Z43" s="404"/>
      <c r="AA43" s="410"/>
      <c r="AB43" s="338"/>
      <c r="AC43" s="320"/>
      <c r="AD43" s="323"/>
      <c r="AE43" s="323"/>
      <c r="AF43" s="308"/>
      <c r="AG43" s="164"/>
      <c r="AH43" s="164"/>
      <c r="AI43" s="164"/>
      <c r="AJ43" s="159"/>
      <c r="AK43" s="159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</row>
    <row r="44" spans="1:47" ht="23.25" customHeight="1" x14ac:dyDescent="0.2">
      <c r="A44" s="164"/>
      <c r="B44" s="362" t="s">
        <v>375</v>
      </c>
      <c r="C44" s="363"/>
      <c r="D44" s="363"/>
      <c r="E44" s="363"/>
      <c r="F44" s="364"/>
      <c r="G44" s="406"/>
      <c r="H44" s="407"/>
      <c r="I44" s="175"/>
      <c r="J44" s="173" t="s">
        <v>260</v>
      </c>
      <c r="K44" s="174"/>
      <c r="L44" s="407"/>
      <c r="M44" s="409"/>
      <c r="N44" s="439"/>
      <c r="O44" s="440"/>
      <c r="P44" s="440"/>
      <c r="Q44" s="440"/>
      <c r="R44" s="440"/>
      <c r="S44" s="440"/>
      <c r="T44" s="441"/>
      <c r="U44" s="406"/>
      <c r="V44" s="407"/>
      <c r="W44" s="170"/>
      <c r="X44" s="173" t="s">
        <v>260</v>
      </c>
      <c r="Y44" s="172"/>
      <c r="Z44" s="406"/>
      <c r="AA44" s="411"/>
      <c r="AB44" s="339"/>
      <c r="AC44" s="321"/>
      <c r="AD44" s="324"/>
      <c r="AE44" s="324"/>
      <c r="AF44" s="309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</row>
    <row r="45" spans="1:47" ht="23.25" customHeight="1" x14ac:dyDescent="0.2">
      <c r="A45" s="164"/>
      <c r="B45" s="356"/>
      <c r="C45" s="357"/>
      <c r="D45" s="357"/>
      <c r="E45" s="357"/>
      <c r="F45" s="358"/>
      <c r="G45" s="194" t="str">
        <f>B38</f>
        <v>ＦＤ</v>
      </c>
      <c r="H45" s="195" t="str">
        <f>V39</f>
        <v>③</v>
      </c>
      <c r="I45" s="403" t="str">
        <f>IF(G46="","",IF(G46&gt;L46,"○",IF(G46=L46,"△","●")))</f>
        <v/>
      </c>
      <c r="J45" s="403"/>
      <c r="K45" s="403"/>
      <c r="L45" s="195"/>
      <c r="M45" s="196"/>
      <c r="N45" s="194" t="str">
        <f>B38</f>
        <v>ＦＤ</v>
      </c>
      <c r="O45" s="195" t="str">
        <f>V42</f>
        <v>②</v>
      </c>
      <c r="P45" s="403" t="str">
        <f>IF(N46="","",IF(N46&gt;S46,"○",IF(N46=S46,"△","●")))</f>
        <v/>
      </c>
      <c r="Q45" s="403"/>
      <c r="R45" s="403"/>
      <c r="S45" s="195"/>
      <c r="T45" s="196"/>
      <c r="U45" s="433"/>
      <c r="V45" s="434"/>
      <c r="W45" s="434"/>
      <c r="X45" s="434"/>
      <c r="Y45" s="434"/>
      <c r="Z45" s="434"/>
      <c r="AA45" s="442"/>
      <c r="AB45" s="337" t="str">
        <f>IF(P45="","",AC45*3+AD45)</f>
        <v/>
      </c>
      <c r="AC45" s="319" t="str">
        <f>IF(P45="","",COUNTIF(P45:W45,"○"))</f>
        <v/>
      </c>
      <c r="AD45" s="322" t="str">
        <f>IF(P45="","",COUNTIF(P45:W45,"△"))</f>
        <v/>
      </c>
      <c r="AE45" s="322" t="str">
        <f>IF(P45="","",COUNTIF(P45:W45,"●"))</f>
        <v/>
      </c>
      <c r="AF45" s="307" t="str">
        <f>IF(P45="","",RANK(AB45,AB45:AB54))</f>
        <v/>
      </c>
      <c r="AG45" s="164"/>
      <c r="AH45" s="164"/>
      <c r="AI45" s="164"/>
      <c r="AJ45" s="164"/>
      <c r="AK45" s="164"/>
      <c r="AL45" s="164"/>
      <c r="AM45" s="164"/>
      <c r="AN45" s="164"/>
      <c r="AO45" s="164"/>
      <c r="AP45" s="159"/>
      <c r="AQ45" s="159"/>
      <c r="AR45" s="164"/>
      <c r="AS45" s="164"/>
      <c r="AT45" s="164"/>
      <c r="AU45" s="164"/>
    </row>
    <row r="46" spans="1:47" ht="23.25" customHeight="1" x14ac:dyDescent="0.2">
      <c r="A46" s="164"/>
      <c r="B46" s="359"/>
      <c r="C46" s="360"/>
      <c r="D46" s="360"/>
      <c r="E46" s="360"/>
      <c r="F46" s="361"/>
      <c r="G46" s="404"/>
      <c r="H46" s="355"/>
      <c r="I46" s="170"/>
      <c r="J46" s="176" t="s">
        <v>260</v>
      </c>
      <c r="K46" s="172"/>
      <c r="L46" s="355"/>
      <c r="M46" s="408"/>
      <c r="N46" s="404"/>
      <c r="O46" s="355"/>
      <c r="P46" s="170"/>
      <c r="Q46" s="176" t="s">
        <v>260</v>
      </c>
      <c r="R46" s="172"/>
      <c r="S46" s="355"/>
      <c r="T46" s="408"/>
      <c r="U46" s="436"/>
      <c r="V46" s="437"/>
      <c r="W46" s="437"/>
      <c r="X46" s="437"/>
      <c r="Y46" s="437"/>
      <c r="Z46" s="437"/>
      <c r="AA46" s="443"/>
      <c r="AB46" s="338"/>
      <c r="AC46" s="320"/>
      <c r="AD46" s="323"/>
      <c r="AE46" s="323"/>
      <c r="AF46" s="308"/>
      <c r="AG46" s="164"/>
      <c r="AH46" s="164"/>
      <c r="AI46" s="164"/>
      <c r="AJ46" s="164"/>
      <c r="AK46" s="164"/>
      <c r="AL46" s="164"/>
      <c r="AM46" s="164"/>
      <c r="AN46" s="164"/>
      <c r="AO46" s="164"/>
      <c r="AP46" s="159"/>
      <c r="AQ46" s="159"/>
      <c r="AR46" s="164"/>
      <c r="AS46" s="164"/>
      <c r="AT46" s="164"/>
      <c r="AU46" s="164"/>
    </row>
    <row r="47" spans="1:47" ht="23.25" customHeight="1" thickBot="1" x14ac:dyDescent="0.25">
      <c r="A47" s="164"/>
      <c r="B47" s="365" t="s">
        <v>376</v>
      </c>
      <c r="C47" s="366"/>
      <c r="D47" s="366"/>
      <c r="E47" s="366"/>
      <c r="F47" s="367"/>
      <c r="G47" s="412"/>
      <c r="H47" s="413"/>
      <c r="I47" s="177"/>
      <c r="J47" s="178" t="s">
        <v>260</v>
      </c>
      <c r="K47" s="179"/>
      <c r="L47" s="413"/>
      <c r="M47" s="414"/>
      <c r="N47" s="412"/>
      <c r="O47" s="413"/>
      <c r="P47" s="177"/>
      <c r="Q47" s="178" t="s">
        <v>260</v>
      </c>
      <c r="R47" s="179"/>
      <c r="S47" s="413"/>
      <c r="T47" s="414"/>
      <c r="U47" s="444"/>
      <c r="V47" s="445"/>
      <c r="W47" s="445"/>
      <c r="X47" s="445"/>
      <c r="Y47" s="445"/>
      <c r="Z47" s="445"/>
      <c r="AA47" s="446"/>
      <c r="AB47" s="346"/>
      <c r="AC47" s="347"/>
      <c r="AD47" s="348"/>
      <c r="AE47" s="348"/>
      <c r="AF47" s="349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</row>
    <row r="48" spans="1:47" ht="23.25" customHeight="1" x14ac:dyDescent="0.2">
      <c r="A48" s="164"/>
      <c r="B48" s="107"/>
      <c r="C48" s="107"/>
      <c r="D48" s="107"/>
      <c r="E48" s="107"/>
      <c r="F48" s="107"/>
      <c r="G48" s="126"/>
      <c r="H48" s="126"/>
      <c r="I48" s="176"/>
      <c r="J48" s="176"/>
      <c r="K48" s="176"/>
      <c r="L48" s="126"/>
      <c r="M48" s="126"/>
      <c r="N48" s="126"/>
      <c r="O48" s="126"/>
      <c r="P48" s="176"/>
      <c r="Q48" s="176"/>
      <c r="R48" s="176"/>
      <c r="S48" s="126"/>
      <c r="T48" s="126"/>
      <c r="U48" s="176"/>
      <c r="V48" s="176"/>
      <c r="W48" s="176"/>
      <c r="X48" s="176"/>
      <c r="Y48" s="176"/>
      <c r="Z48" s="176"/>
      <c r="AA48" s="176"/>
      <c r="AB48" s="111"/>
      <c r="AC48" s="111"/>
      <c r="AD48" s="111"/>
      <c r="AE48" s="111"/>
      <c r="AF48" s="112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</row>
    <row r="49" spans="1:47" ht="19.2" x14ac:dyDescent="0.2">
      <c r="A49" s="163"/>
      <c r="B49" s="163" t="s">
        <v>377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98"/>
      <c r="AH49" s="198"/>
      <c r="AI49" s="164"/>
      <c r="AJ49" s="198"/>
      <c r="AK49" s="198"/>
      <c r="AL49" s="198"/>
      <c r="AM49" s="198"/>
      <c r="AN49" s="198"/>
      <c r="AO49" s="164"/>
      <c r="AP49" s="164"/>
      <c r="AQ49" s="198"/>
      <c r="AR49" s="198"/>
      <c r="AS49" s="164"/>
      <c r="AT49" s="164"/>
      <c r="AU49" s="164"/>
    </row>
    <row r="50" spans="1:47" ht="13.8" thickBot="1" x14ac:dyDescent="0.25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91"/>
      <c r="AH50" s="191"/>
      <c r="AI50" s="164"/>
      <c r="AJ50" s="191"/>
      <c r="AK50" s="191"/>
      <c r="AL50" s="191"/>
      <c r="AM50" s="191"/>
      <c r="AN50" s="191"/>
      <c r="AO50" s="164"/>
      <c r="AP50" s="164"/>
      <c r="AQ50" s="191"/>
      <c r="AR50" s="191"/>
      <c r="AS50" s="164"/>
      <c r="AT50" s="164"/>
      <c r="AU50" s="164"/>
    </row>
    <row r="51" spans="1:47" ht="33.6" x14ac:dyDescent="0.2">
      <c r="A51" s="164"/>
      <c r="B51" s="354" t="s">
        <v>378</v>
      </c>
      <c r="C51" s="304"/>
      <c r="D51" s="304"/>
      <c r="E51" s="304"/>
      <c r="F51" s="305"/>
      <c r="G51" s="303">
        <f>B52</f>
        <v>0</v>
      </c>
      <c r="H51" s="304"/>
      <c r="I51" s="304"/>
      <c r="J51" s="304"/>
      <c r="K51" s="304"/>
      <c r="L51" s="304"/>
      <c r="M51" s="305"/>
      <c r="N51" s="303">
        <f>B55</f>
        <v>0</v>
      </c>
      <c r="O51" s="304"/>
      <c r="P51" s="304"/>
      <c r="Q51" s="304"/>
      <c r="R51" s="304"/>
      <c r="S51" s="304"/>
      <c r="T51" s="305"/>
      <c r="U51" s="303">
        <f>B58</f>
        <v>0</v>
      </c>
      <c r="V51" s="304"/>
      <c r="W51" s="304"/>
      <c r="X51" s="304"/>
      <c r="Y51" s="304"/>
      <c r="Z51" s="304"/>
      <c r="AA51" s="306"/>
      <c r="AB51" s="88" t="s">
        <v>251</v>
      </c>
      <c r="AC51" s="89" t="s">
        <v>252</v>
      </c>
      <c r="AD51" s="89" t="s">
        <v>253</v>
      </c>
      <c r="AE51" s="89" t="s">
        <v>254</v>
      </c>
      <c r="AF51" s="90" t="s">
        <v>255</v>
      </c>
      <c r="AG51" s="191"/>
      <c r="AH51" s="191"/>
      <c r="AI51" s="164"/>
      <c r="AJ51" s="191"/>
      <c r="AK51" s="191"/>
      <c r="AL51" s="191"/>
      <c r="AM51" s="191"/>
      <c r="AN51" s="191"/>
      <c r="AO51" s="164"/>
      <c r="AP51" s="164"/>
      <c r="AQ51" s="191"/>
      <c r="AR51" s="191"/>
      <c r="AS51" s="164"/>
      <c r="AT51" s="164"/>
      <c r="AU51" s="164"/>
    </row>
    <row r="52" spans="1:47" ht="23.25" customHeight="1" x14ac:dyDescent="0.2">
      <c r="A52" s="164"/>
      <c r="B52" s="356"/>
      <c r="C52" s="357"/>
      <c r="D52" s="357"/>
      <c r="E52" s="357"/>
      <c r="F52" s="358"/>
      <c r="G52" s="327"/>
      <c r="H52" s="328"/>
      <c r="I52" s="328"/>
      <c r="J52" s="328"/>
      <c r="K52" s="328"/>
      <c r="L52" s="328"/>
      <c r="M52" s="329"/>
      <c r="N52" s="91" t="str">
        <f>B51</f>
        <v>ｆa</v>
      </c>
      <c r="O52" s="92" t="s">
        <v>379</v>
      </c>
      <c r="P52" s="336" t="str">
        <f>IF(N53="","",IF(N53&gt;S53,"○",IF(N53=S53,"△","●")))</f>
        <v/>
      </c>
      <c r="Q52" s="336"/>
      <c r="R52" s="336"/>
      <c r="S52" s="93"/>
      <c r="T52" s="94"/>
      <c r="U52" s="91" t="str">
        <f>B51</f>
        <v>ｆa</v>
      </c>
      <c r="V52" s="92" t="s">
        <v>380</v>
      </c>
      <c r="W52" s="336" t="str">
        <f>IF(U53="","",IF(U53&gt;Z53,"○",IF(U53=Z53,"△","●")))</f>
        <v/>
      </c>
      <c r="X52" s="336"/>
      <c r="Y52" s="336"/>
      <c r="Z52" s="93"/>
      <c r="AA52" s="95"/>
      <c r="AB52" s="337" t="str">
        <f>IF(P52="","",AC52*3+AD52)</f>
        <v/>
      </c>
      <c r="AC52" s="319" t="str">
        <f>IF(P52="","",COUNTIF(P52:W52,"○"))</f>
        <v/>
      </c>
      <c r="AD52" s="322" t="str">
        <f>IF(P52="","",COUNTIF(P52:W52,"△"))</f>
        <v/>
      </c>
      <c r="AE52" s="322" t="str">
        <f>IF(P52="","",COUNTIF(P52:W52,"●"))</f>
        <v/>
      </c>
      <c r="AF52" s="307" t="str">
        <f>IF(P52="","",RANK(AB52,AB52:AB60))</f>
        <v/>
      </c>
      <c r="AG52" s="191"/>
      <c r="AH52" s="191"/>
      <c r="AI52" s="164"/>
      <c r="AJ52" s="191"/>
      <c r="AK52" s="191"/>
      <c r="AL52" s="191"/>
      <c r="AM52" s="191"/>
      <c r="AN52" s="191"/>
      <c r="AO52" s="164"/>
      <c r="AP52" s="164"/>
      <c r="AQ52" s="191"/>
      <c r="AR52" s="191"/>
      <c r="AS52" s="164"/>
      <c r="AT52" s="164"/>
      <c r="AU52" s="164"/>
    </row>
    <row r="53" spans="1:47" ht="23.25" customHeight="1" x14ac:dyDescent="0.2">
      <c r="A53" s="164"/>
      <c r="B53" s="359"/>
      <c r="C53" s="360"/>
      <c r="D53" s="360"/>
      <c r="E53" s="360"/>
      <c r="F53" s="361"/>
      <c r="G53" s="330"/>
      <c r="H53" s="331"/>
      <c r="I53" s="331"/>
      <c r="J53" s="331"/>
      <c r="K53" s="331"/>
      <c r="L53" s="331"/>
      <c r="M53" s="332"/>
      <c r="N53" s="310"/>
      <c r="O53" s="311"/>
      <c r="P53" s="96"/>
      <c r="Q53" s="97" t="s">
        <v>260</v>
      </c>
      <c r="R53" s="97"/>
      <c r="S53" s="310"/>
      <c r="T53" s="314"/>
      <c r="U53" s="310"/>
      <c r="V53" s="316"/>
      <c r="W53" s="96"/>
      <c r="X53" s="97" t="s">
        <v>260</v>
      </c>
      <c r="Y53" s="98"/>
      <c r="Z53" s="310"/>
      <c r="AA53" s="317"/>
      <c r="AB53" s="338"/>
      <c r="AC53" s="320"/>
      <c r="AD53" s="323"/>
      <c r="AE53" s="323"/>
      <c r="AF53" s="308"/>
      <c r="AG53" s="191"/>
      <c r="AH53" s="191"/>
      <c r="AI53" s="164"/>
      <c r="AJ53" s="191"/>
      <c r="AK53" s="191"/>
      <c r="AL53" s="191"/>
      <c r="AM53" s="191"/>
      <c r="AN53" s="191"/>
      <c r="AO53" s="164"/>
      <c r="AP53" s="164"/>
      <c r="AQ53" s="191"/>
      <c r="AR53" s="191"/>
      <c r="AS53" s="164"/>
      <c r="AT53" s="164"/>
      <c r="AU53" s="164"/>
    </row>
    <row r="54" spans="1:47" ht="23.25" customHeight="1" x14ac:dyDescent="0.2">
      <c r="A54" s="164"/>
      <c r="B54" s="362" t="s">
        <v>381</v>
      </c>
      <c r="C54" s="363"/>
      <c r="D54" s="363"/>
      <c r="E54" s="363"/>
      <c r="F54" s="364"/>
      <c r="G54" s="333"/>
      <c r="H54" s="334"/>
      <c r="I54" s="334"/>
      <c r="J54" s="334"/>
      <c r="K54" s="334"/>
      <c r="L54" s="334"/>
      <c r="M54" s="335"/>
      <c r="N54" s="312"/>
      <c r="O54" s="313"/>
      <c r="P54" s="96"/>
      <c r="Q54" s="100" t="s">
        <v>260</v>
      </c>
      <c r="R54" s="100"/>
      <c r="S54" s="312"/>
      <c r="T54" s="315"/>
      <c r="U54" s="312"/>
      <c r="V54" s="313"/>
      <c r="W54" s="96"/>
      <c r="X54" s="100" t="s">
        <v>260</v>
      </c>
      <c r="Y54" s="101"/>
      <c r="Z54" s="312"/>
      <c r="AA54" s="318"/>
      <c r="AB54" s="339"/>
      <c r="AC54" s="321"/>
      <c r="AD54" s="324"/>
      <c r="AE54" s="324"/>
      <c r="AF54" s="309"/>
      <c r="AG54" s="191"/>
      <c r="AH54" s="191"/>
      <c r="AI54" s="164"/>
      <c r="AJ54" s="191"/>
      <c r="AK54" s="191"/>
      <c r="AL54" s="191"/>
      <c r="AM54" s="191"/>
      <c r="AN54" s="191"/>
      <c r="AO54" s="164"/>
      <c r="AP54" s="164"/>
      <c r="AQ54" s="191"/>
      <c r="AR54" s="191"/>
      <c r="AS54" s="164"/>
      <c r="AT54" s="164"/>
      <c r="AU54" s="164"/>
    </row>
    <row r="55" spans="1:47" ht="23.25" customHeight="1" x14ac:dyDescent="0.2">
      <c r="A55" s="164"/>
      <c r="B55" s="356"/>
      <c r="C55" s="357"/>
      <c r="D55" s="357"/>
      <c r="E55" s="357"/>
      <c r="F55" s="358"/>
      <c r="G55" s="91" t="str">
        <f>B51</f>
        <v>ｆa</v>
      </c>
      <c r="H55" s="92" t="str">
        <f>O52</f>
        <v>ア</v>
      </c>
      <c r="I55" s="336" t="str">
        <f>IF(G56="","",IF(G56&gt;L56,"○",IF(G56=L56,"△","●")))</f>
        <v/>
      </c>
      <c r="J55" s="336"/>
      <c r="K55" s="336"/>
      <c r="L55" s="93"/>
      <c r="M55" s="94"/>
      <c r="N55" s="327"/>
      <c r="O55" s="328"/>
      <c r="P55" s="328"/>
      <c r="Q55" s="328"/>
      <c r="R55" s="328"/>
      <c r="S55" s="328"/>
      <c r="T55" s="329"/>
      <c r="U55" s="91" t="str">
        <f>B51</f>
        <v>ｆa</v>
      </c>
      <c r="V55" s="92" t="s">
        <v>382</v>
      </c>
      <c r="W55" s="336" t="str">
        <f>IF(U56="","",IF(U56&gt;Z56,"○",IF(U56=Z56,"△","●")))</f>
        <v/>
      </c>
      <c r="X55" s="336"/>
      <c r="Y55" s="336"/>
      <c r="Z55" s="93"/>
      <c r="AA55" s="95"/>
      <c r="AB55" s="337" t="str">
        <f>IF(P55="","",AC55*3+AD55)</f>
        <v/>
      </c>
      <c r="AC55" s="319" t="str">
        <f>IF(P55="","",COUNTIF(P55:W55,"○"))</f>
        <v/>
      </c>
      <c r="AD55" s="322" t="str">
        <f>IF(P55="","",COUNTIF(P55:W55,"△"))</f>
        <v/>
      </c>
      <c r="AE55" s="322" t="str">
        <f>IF(P55="","",COUNTIF(P55:W55,"●"))</f>
        <v/>
      </c>
      <c r="AF55" s="307" t="str">
        <f>IF(P55="","",RANK(AB55,AB55:AB63))</f>
        <v/>
      </c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</row>
    <row r="56" spans="1:47" ht="23.25" customHeight="1" x14ac:dyDescent="0.2">
      <c r="A56" s="164"/>
      <c r="B56" s="359"/>
      <c r="C56" s="360"/>
      <c r="D56" s="360"/>
      <c r="E56" s="360"/>
      <c r="F56" s="361"/>
      <c r="G56" s="310"/>
      <c r="H56" s="311"/>
      <c r="I56" s="96"/>
      <c r="J56" s="97" t="s">
        <v>260</v>
      </c>
      <c r="K56" s="98"/>
      <c r="L56" s="311"/>
      <c r="M56" s="314"/>
      <c r="N56" s="330"/>
      <c r="O56" s="331"/>
      <c r="P56" s="331"/>
      <c r="Q56" s="331"/>
      <c r="R56" s="331"/>
      <c r="S56" s="331"/>
      <c r="T56" s="332"/>
      <c r="U56" s="310"/>
      <c r="V56" s="316"/>
      <c r="W56" s="96"/>
      <c r="X56" s="97" t="s">
        <v>260</v>
      </c>
      <c r="Y56" s="98"/>
      <c r="Z56" s="310"/>
      <c r="AA56" s="317"/>
      <c r="AB56" s="338"/>
      <c r="AC56" s="320"/>
      <c r="AD56" s="323"/>
      <c r="AE56" s="323"/>
      <c r="AF56" s="308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</row>
    <row r="57" spans="1:47" ht="23.25" customHeight="1" x14ac:dyDescent="0.2">
      <c r="A57" s="164"/>
      <c r="B57" s="362" t="s">
        <v>383</v>
      </c>
      <c r="C57" s="363"/>
      <c r="D57" s="363"/>
      <c r="E57" s="363"/>
      <c r="F57" s="364"/>
      <c r="G57" s="312"/>
      <c r="H57" s="313"/>
      <c r="I57" s="102"/>
      <c r="J57" s="100" t="s">
        <v>260</v>
      </c>
      <c r="K57" s="101"/>
      <c r="L57" s="313"/>
      <c r="M57" s="315"/>
      <c r="N57" s="333"/>
      <c r="O57" s="334"/>
      <c r="P57" s="334"/>
      <c r="Q57" s="334"/>
      <c r="R57" s="334"/>
      <c r="S57" s="334"/>
      <c r="T57" s="335"/>
      <c r="U57" s="312"/>
      <c r="V57" s="313"/>
      <c r="W57" s="96"/>
      <c r="X57" s="100" t="s">
        <v>260</v>
      </c>
      <c r="Y57" s="98"/>
      <c r="Z57" s="312"/>
      <c r="AA57" s="318"/>
      <c r="AB57" s="339"/>
      <c r="AC57" s="321"/>
      <c r="AD57" s="324"/>
      <c r="AE57" s="324"/>
      <c r="AF57" s="309"/>
    </row>
    <row r="58" spans="1:47" ht="23.25" customHeight="1" x14ac:dyDescent="0.2">
      <c r="A58" s="164"/>
      <c r="B58" s="356"/>
      <c r="C58" s="357"/>
      <c r="D58" s="357"/>
      <c r="E58" s="357"/>
      <c r="F58" s="358"/>
      <c r="G58" s="91" t="str">
        <f>B51</f>
        <v>ｆa</v>
      </c>
      <c r="H58" s="92" t="str">
        <f>V52</f>
        <v>ウ</v>
      </c>
      <c r="I58" s="336" t="str">
        <f>IF(G59="","",IF(G59&gt;L59,"○",IF(G59=L59,"△","●")))</f>
        <v/>
      </c>
      <c r="J58" s="336"/>
      <c r="K58" s="336"/>
      <c r="L58" s="93"/>
      <c r="M58" s="94"/>
      <c r="N58" s="91" t="str">
        <f>B51</f>
        <v>ｆa</v>
      </c>
      <c r="O58" s="92" t="str">
        <f>V55</f>
        <v>イ</v>
      </c>
      <c r="P58" s="336" t="str">
        <f>IF(N59="","",IF(N59&gt;S59,"○",IF(N59=S59,"△","●")))</f>
        <v/>
      </c>
      <c r="Q58" s="336"/>
      <c r="R58" s="336"/>
      <c r="S58" s="93"/>
      <c r="T58" s="94"/>
      <c r="U58" s="327"/>
      <c r="V58" s="328"/>
      <c r="W58" s="328"/>
      <c r="X58" s="328"/>
      <c r="Y58" s="328"/>
      <c r="Z58" s="328"/>
      <c r="AA58" s="341"/>
      <c r="AB58" s="337" t="str">
        <f>IF(P58="","",AC58*3+AD58)</f>
        <v/>
      </c>
      <c r="AC58" s="319" t="str">
        <f>IF(P58="","",COUNTIF(P58:W58,"○"))</f>
        <v/>
      </c>
      <c r="AD58" s="322" t="str">
        <f>IF(P58="","",COUNTIF(P58:W58,"△"))</f>
        <v/>
      </c>
      <c r="AE58" s="322" t="str">
        <f>IF(P58="","",COUNTIF(P58:W58,"●"))</f>
        <v/>
      </c>
      <c r="AF58" s="307" t="str">
        <f>IF(P58="","",RANK(AB58,AB58:AB66))</f>
        <v/>
      </c>
    </row>
    <row r="59" spans="1:47" ht="23.25" customHeight="1" x14ac:dyDescent="0.2">
      <c r="A59" s="164"/>
      <c r="B59" s="359"/>
      <c r="C59" s="360"/>
      <c r="D59" s="360"/>
      <c r="E59" s="360"/>
      <c r="F59" s="361"/>
      <c r="G59" s="310"/>
      <c r="H59" s="316"/>
      <c r="I59" s="96"/>
      <c r="J59" s="109" t="s">
        <v>260</v>
      </c>
      <c r="K59" s="98"/>
      <c r="L59" s="316"/>
      <c r="M59" s="314"/>
      <c r="N59" s="310"/>
      <c r="O59" s="316"/>
      <c r="P59" s="96"/>
      <c r="Q59" s="109" t="s">
        <v>260</v>
      </c>
      <c r="R59" s="98"/>
      <c r="S59" s="316"/>
      <c r="T59" s="314"/>
      <c r="U59" s="330"/>
      <c r="V59" s="331"/>
      <c r="W59" s="331"/>
      <c r="X59" s="331"/>
      <c r="Y59" s="331"/>
      <c r="Z59" s="331"/>
      <c r="AA59" s="342"/>
      <c r="AB59" s="338"/>
      <c r="AC59" s="320"/>
      <c r="AD59" s="323"/>
      <c r="AE59" s="323"/>
      <c r="AF59" s="308"/>
    </row>
    <row r="60" spans="1:47" ht="23.25" customHeight="1" thickBot="1" x14ac:dyDescent="0.25">
      <c r="A60" s="164"/>
      <c r="B60" s="365" t="s">
        <v>384</v>
      </c>
      <c r="C60" s="366"/>
      <c r="D60" s="366"/>
      <c r="E60" s="366"/>
      <c r="F60" s="367"/>
      <c r="G60" s="350"/>
      <c r="H60" s="351"/>
      <c r="I60" s="104"/>
      <c r="J60" s="105" t="s">
        <v>260</v>
      </c>
      <c r="K60" s="106"/>
      <c r="L60" s="351"/>
      <c r="M60" s="352"/>
      <c r="N60" s="350"/>
      <c r="O60" s="351"/>
      <c r="P60" s="104"/>
      <c r="Q60" s="105" t="s">
        <v>260</v>
      </c>
      <c r="R60" s="106"/>
      <c r="S60" s="351"/>
      <c r="T60" s="352"/>
      <c r="U60" s="343"/>
      <c r="V60" s="344"/>
      <c r="W60" s="344"/>
      <c r="X60" s="344"/>
      <c r="Y60" s="344"/>
      <c r="Z60" s="344"/>
      <c r="AA60" s="345"/>
      <c r="AB60" s="346"/>
      <c r="AC60" s="347"/>
      <c r="AD60" s="348"/>
      <c r="AE60" s="348"/>
      <c r="AF60" s="349"/>
    </row>
    <row r="61" spans="1:47" ht="13.8" thickBot="1" x14ac:dyDescent="0.25">
      <c r="A61" s="164"/>
      <c r="B61" s="164"/>
      <c r="C61" s="164"/>
      <c r="D61" s="164"/>
      <c r="E61" s="164"/>
      <c r="F61" s="164"/>
      <c r="G61" s="164"/>
      <c r="H61" s="164"/>
      <c r="I61" s="159"/>
      <c r="J61" s="159"/>
      <c r="K61" s="164"/>
      <c r="L61" s="159"/>
      <c r="M61" s="159"/>
      <c r="N61" s="164"/>
      <c r="O61" s="164"/>
      <c r="P61" s="164"/>
      <c r="Q61" s="164"/>
      <c r="R61" s="164"/>
      <c r="S61" s="164"/>
      <c r="T61" s="164"/>
      <c r="U61" s="159"/>
      <c r="V61" s="159"/>
      <c r="W61" s="164"/>
      <c r="X61" s="159"/>
      <c r="Y61" s="159"/>
      <c r="Z61" s="164"/>
      <c r="AA61" s="164"/>
      <c r="AB61" s="164"/>
      <c r="AC61" s="164"/>
      <c r="AD61" s="164"/>
      <c r="AE61" s="164"/>
      <c r="AF61" s="164"/>
    </row>
    <row r="62" spans="1:47" ht="33.6" x14ac:dyDescent="0.2">
      <c r="A62" s="164"/>
      <c r="B62" s="354" t="s">
        <v>385</v>
      </c>
      <c r="C62" s="304"/>
      <c r="D62" s="304"/>
      <c r="E62" s="304"/>
      <c r="F62" s="305"/>
      <c r="G62" s="303">
        <f>B63</f>
        <v>0</v>
      </c>
      <c r="H62" s="304"/>
      <c r="I62" s="304"/>
      <c r="J62" s="304"/>
      <c r="K62" s="304"/>
      <c r="L62" s="304"/>
      <c r="M62" s="305"/>
      <c r="N62" s="303">
        <f>B66</f>
        <v>0</v>
      </c>
      <c r="O62" s="304"/>
      <c r="P62" s="304"/>
      <c r="Q62" s="304"/>
      <c r="R62" s="304"/>
      <c r="S62" s="304"/>
      <c r="T62" s="305"/>
      <c r="U62" s="303">
        <f>B69</f>
        <v>0</v>
      </c>
      <c r="V62" s="304"/>
      <c r="W62" s="304"/>
      <c r="X62" s="304"/>
      <c r="Y62" s="304"/>
      <c r="Z62" s="304"/>
      <c r="AA62" s="306"/>
      <c r="AB62" s="88" t="s">
        <v>251</v>
      </c>
      <c r="AC62" s="89" t="s">
        <v>252</v>
      </c>
      <c r="AD62" s="89" t="s">
        <v>253</v>
      </c>
      <c r="AE62" s="89" t="s">
        <v>254</v>
      </c>
      <c r="AF62" s="90" t="s">
        <v>255</v>
      </c>
    </row>
    <row r="63" spans="1:47" ht="23.25" customHeight="1" x14ac:dyDescent="0.2">
      <c r="A63" s="164"/>
      <c r="B63" s="356"/>
      <c r="C63" s="357"/>
      <c r="D63" s="357"/>
      <c r="E63" s="357"/>
      <c r="F63" s="358"/>
      <c r="G63" s="327"/>
      <c r="H63" s="328"/>
      <c r="I63" s="328"/>
      <c r="J63" s="328"/>
      <c r="K63" s="328"/>
      <c r="L63" s="328"/>
      <c r="M63" s="329"/>
      <c r="N63" s="91" t="str">
        <f>B62</f>
        <v>ｆb</v>
      </c>
      <c r="O63" s="92" t="s">
        <v>379</v>
      </c>
      <c r="P63" s="336" t="str">
        <f>IF(N64="","",IF(N64&gt;S64,"○",IF(N64=S64,"△","●")))</f>
        <v/>
      </c>
      <c r="Q63" s="336"/>
      <c r="R63" s="336"/>
      <c r="S63" s="93"/>
      <c r="T63" s="94"/>
      <c r="U63" s="91" t="str">
        <f>B62</f>
        <v>ｆb</v>
      </c>
      <c r="V63" s="92" t="s">
        <v>380</v>
      </c>
      <c r="W63" s="336" t="str">
        <f>IF(U64="","",IF(U64&gt;Z64,"○",IF(U64=Z64,"△","●")))</f>
        <v/>
      </c>
      <c r="X63" s="336"/>
      <c r="Y63" s="336"/>
      <c r="Z63" s="93"/>
      <c r="AA63" s="95"/>
      <c r="AB63" s="337" t="str">
        <f>IF(P63="","",AC63*3+AD63)</f>
        <v/>
      </c>
      <c r="AC63" s="319" t="str">
        <f>IF(P63="","",COUNTIF(P63:W63,"○"))</f>
        <v/>
      </c>
      <c r="AD63" s="322" t="str">
        <f>IF(P63="","",COUNTIF(P63:W63,"△"))</f>
        <v/>
      </c>
      <c r="AE63" s="322" t="str">
        <f>IF(P63="","",COUNTIF(P63:W63,"●"))</f>
        <v/>
      </c>
      <c r="AF63" s="307" t="str">
        <f>IF(P63="","",RANK(AB63,AB63:AB71))</f>
        <v/>
      </c>
    </row>
    <row r="64" spans="1:47" ht="23.25" customHeight="1" x14ac:dyDescent="0.2">
      <c r="A64" s="164"/>
      <c r="B64" s="359"/>
      <c r="C64" s="360"/>
      <c r="D64" s="360"/>
      <c r="E64" s="360"/>
      <c r="F64" s="361"/>
      <c r="G64" s="330"/>
      <c r="H64" s="331"/>
      <c r="I64" s="331"/>
      <c r="J64" s="331"/>
      <c r="K64" s="331"/>
      <c r="L64" s="331"/>
      <c r="M64" s="332"/>
      <c r="N64" s="310"/>
      <c r="O64" s="311"/>
      <c r="P64" s="96"/>
      <c r="Q64" s="97" t="s">
        <v>260</v>
      </c>
      <c r="R64" s="97"/>
      <c r="S64" s="310"/>
      <c r="T64" s="314"/>
      <c r="U64" s="310"/>
      <c r="V64" s="316"/>
      <c r="W64" s="96"/>
      <c r="X64" s="97" t="s">
        <v>260</v>
      </c>
      <c r="Y64" s="98"/>
      <c r="Z64" s="310"/>
      <c r="AA64" s="317"/>
      <c r="AB64" s="338"/>
      <c r="AC64" s="320"/>
      <c r="AD64" s="323"/>
      <c r="AE64" s="323"/>
      <c r="AF64" s="308"/>
    </row>
    <row r="65" spans="1:32" ht="23.25" customHeight="1" x14ac:dyDescent="0.2">
      <c r="A65" s="164"/>
      <c r="B65" s="362" t="s">
        <v>386</v>
      </c>
      <c r="C65" s="363"/>
      <c r="D65" s="363"/>
      <c r="E65" s="363"/>
      <c r="F65" s="364"/>
      <c r="G65" s="333"/>
      <c r="H65" s="334"/>
      <c r="I65" s="334"/>
      <c r="J65" s="334"/>
      <c r="K65" s="334"/>
      <c r="L65" s="334"/>
      <c r="M65" s="335"/>
      <c r="N65" s="312"/>
      <c r="O65" s="313"/>
      <c r="P65" s="96"/>
      <c r="Q65" s="100" t="s">
        <v>260</v>
      </c>
      <c r="R65" s="100"/>
      <c r="S65" s="312"/>
      <c r="T65" s="315"/>
      <c r="U65" s="312"/>
      <c r="V65" s="313"/>
      <c r="W65" s="96"/>
      <c r="X65" s="100" t="s">
        <v>260</v>
      </c>
      <c r="Y65" s="101"/>
      <c r="Z65" s="312"/>
      <c r="AA65" s="318"/>
      <c r="AB65" s="339"/>
      <c r="AC65" s="321"/>
      <c r="AD65" s="324"/>
      <c r="AE65" s="324"/>
      <c r="AF65" s="309"/>
    </row>
    <row r="66" spans="1:32" ht="23.25" customHeight="1" x14ac:dyDescent="0.2">
      <c r="A66" s="164"/>
      <c r="B66" s="356"/>
      <c r="C66" s="357"/>
      <c r="D66" s="357"/>
      <c r="E66" s="357"/>
      <c r="F66" s="358"/>
      <c r="G66" s="91" t="str">
        <f>B62</f>
        <v>ｆb</v>
      </c>
      <c r="H66" s="92" t="str">
        <f>O63</f>
        <v>ア</v>
      </c>
      <c r="I66" s="336" t="str">
        <f>IF(G67="","",IF(G67&gt;L67,"○",IF(G67=L67,"△","●")))</f>
        <v/>
      </c>
      <c r="J66" s="336"/>
      <c r="K66" s="336"/>
      <c r="L66" s="93"/>
      <c r="M66" s="94"/>
      <c r="N66" s="327"/>
      <c r="O66" s="328"/>
      <c r="P66" s="328"/>
      <c r="Q66" s="328"/>
      <c r="R66" s="328"/>
      <c r="S66" s="328"/>
      <c r="T66" s="329"/>
      <c r="U66" s="91" t="str">
        <f>B62</f>
        <v>ｆb</v>
      </c>
      <c r="V66" s="92" t="s">
        <v>382</v>
      </c>
      <c r="W66" s="336" t="str">
        <f>IF(U67="","",IF(U67&gt;Z67,"○",IF(U67=Z67,"△","●")))</f>
        <v/>
      </c>
      <c r="X66" s="336"/>
      <c r="Y66" s="336"/>
      <c r="Z66" s="93"/>
      <c r="AA66" s="95"/>
      <c r="AB66" s="337" t="str">
        <f>IF(P66="","",AC66*3+AD66)</f>
        <v/>
      </c>
      <c r="AC66" s="319" t="str">
        <f>IF(P66="","",COUNTIF(P66:W66,"○"))</f>
        <v/>
      </c>
      <c r="AD66" s="322" t="str">
        <f>IF(P66="","",COUNTIF(P66:W66,"△"))</f>
        <v/>
      </c>
      <c r="AE66" s="322" t="str">
        <f>IF(P66="","",COUNTIF(P66:W66,"●"))</f>
        <v/>
      </c>
      <c r="AF66" s="307" t="str">
        <f>IF(P66="","",RANK(AB66,AB66:AB74))</f>
        <v/>
      </c>
    </row>
    <row r="67" spans="1:32" ht="23.25" customHeight="1" x14ac:dyDescent="0.2">
      <c r="A67" s="164"/>
      <c r="B67" s="359"/>
      <c r="C67" s="360"/>
      <c r="D67" s="360"/>
      <c r="E67" s="360"/>
      <c r="F67" s="361"/>
      <c r="G67" s="310"/>
      <c r="H67" s="311"/>
      <c r="I67" s="96"/>
      <c r="J67" s="97" t="s">
        <v>260</v>
      </c>
      <c r="K67" s="98"/>
      <c r="L67" s="311"/>
      <c r="M67" s="314"/>
      <c r="N67" s="330"/>
      <c r="O67" s="331"/>
      <c r="P67" s="331"/>
      <c r="Q67" s="331"/>
      <c r="R67" s="331"/>
      <c r="S67" s="331"/>
      <c r="T67" s="332"/>
      <c r="U67" s="310"/>
      <c r="V67" s="316"/>
      <c r="W67" s="96"/>
      <c r="X67" s="97" t="s">
        <v>260</v>
      </c>
      <c r="Y67" s="98"/>
      <c r="Z67" s="310"/>
      <c r="AA67" s="317"/>
      <c r="AB67" s="338"/>
      <c r="AC67" s="320"/>
      <c r="AD67" s="323"/>
      <c r="AE67" s="323"/>
      <c r="AF67" s="308"/>
    </row>
    <row r="68" spans="1:32" ht="23.25" customHeight="1" x14ac:dyDescent="0.2">
      <c r="A68" s="164"/>
      <c r="B68" s="362" t="s">
        <v>387</v>
      </c>
      <c r="C68" s="363"/>
      <c r="D68" s="363"/>
      <c r="E68" s="363"/>
      <c r="F68" s="364"/>
      <c r="G68" s="312"/>
      <c r="H68" s="313"/>
      <c r="I68" s="102"/>
      <c r="J68" s="100" t="s">
        <v>260</v>
      </c>
      <c r="K68" s="101"/>
      <c r="L68" s="313"/>
      <c r="M68" s="315"/>
      <c r="N68" s="333"/>
      <c r="O68" s="334"/>
      <c r="P68" s="334"/>
      <c r="Q68" s="334"/>
      <c r="R68" s="334"/>
      <c r="S68" s="334"/>
      <c r="T68" s="335"/>
      <c r="U68" s="312"/>
      <c r="V68" s="313"/>
      <c r="W68" s="96"/>
      <c r="X68" s="100" t="s">
        <v>260</v>
      </c>
      <c r="Y68" s="98"/>
      <c r="Z68" s="312"/>
      <c r="AA68" s="318"/>
      <c r="AB68" s="339"/>
      <c r="AC68" s="321"/>
      <c r="AD68" s="324"/>
      <c r="AE68" s="324"/>
      <c r="AF68" s="309"/>
    </row>
    <row r="69" spans="1:32" ht="23.25" customHeight="1" x14ac:dyDescent="0.2">
      <c r="A69" s="164"/>
      <c r="B69" s="356"/>
      <c r="C69" s="357"/>
      <c r="D69" s="357"/>
      <c r="E69" s="357"/>
      <c r="F69" s="358"/>
      <c r="G69" s="91" t="str">
        <f>B62</f>
        <v>ｆb</v>
      </c>
      <c r="H69" s="92" t="str">
        <f>V63</f>
        <v>ウ</v>
      </c>
      <c r="I69" s="336" t="str">
        <f>IF(G70="","",IF(G70&gt;L70,"○",IF(G70=L70,"△","●")))</f>
        <v/>
      </c>
      <c r="J69" s="336"/>
      <c r="K69" s="336"/>
      <c r="L69" s="93"/>
      <c r="M69" s="94"/>
      <c r="N69" s="91" t="str">
        <f>B62</f>
        <v>ｆb</v>
      </c>
      <c r="O69" s="92" t="str">
        <f>V66</f>
        <v>イ</v>
      </c>
      <c r="P69" s="336" t="str">
        <f>IF(N70="","",IF(N70&gt;S70,"○",IF(N70=S70,"△","●")))</f>
        <v/>
      </c>
      <c r="Q69" s="336"/>
      <c r="R69" s="336"/>
      <c r="S69" s="93"/>
      <c r="T69" s="94"/>
      <c r="U69" s="327"/>
      <c r="V69" s="328"/>
      <c r="W69" s="328"/>
      <c r="X69" s="328"/>
      <c r="Y69" s="328"/>
      <c r="Z69" s="328"/>
      <c r="AA69" s="341"/>
      <c r="AB69" s="337" t="str">
        <f>IF(P69="","",AC69*3+AD69)</f>
        <v/>
      </c>
      <c r="AC69" s="319" t="str">
        <f>IF(P69="","",COUNTIF(P69:W69,"○"))</f>
        <v/>
      </c>
      <c r="AD69" s="322" t="str">
        <f>IF(P69="","",COUNTIF(P69:W69,"△"))</f>
        <v/>
      </c>
      <c r="AE69" s="322" t="str">
        <f>IF(P69="","",COUNTIF(P69:W69,"●"))</f>
        <v/>
      </c>
      <c r="AF69" s="307" t="str">
        <f>IF(P69="","",RANK(AB69,AB69:AB77))</f>
        <v/>
      </c>
    </row>
    <row r="70" spans="1:32" ht="23.25" customHeight="1" x14ac:dyDescent="0.2">
      <c r="A70" s="164"/>
      <c r="B70" s="359"/>
      <c r="C70" s="360"/>
      <c r="D70" s="360"/>
      <c r="E70" s="360"/>
      <c r="F70" s="361"/>
      <c r="G70" s="310"/>
      <c r="H70" s="316"/>
      <c r="I70" s="96"/>
      <c r="J70" s="109" t="s">
        <v>260</v>
      </c>
      <c r="K70" s="98"/>
      <c r="L70" s="316"/>
      <c r="M70" s="314"/>
      <c r="N70" s="310"/>
      <c r="O70" s="316"/>
      <c r="P70" s="96"/>
      <c r="Q70" s="109" t="s">
        <v>260</v>
      </c>
      <c r="R70" s="98"/>
      <c r="S70" s="316"/>
      <c r="T70" s="314"/>
      <c r="U70" s="330"/>
      <c r="V70" s="331"/>
      <c r="W70" s="331"/>
      <c r="X70" s="331"/>
      <c r="Y70" s="331"/>
      <c r="Z70" s="331"/>
      <c r="AA70" s="342"/>
      <c r="AB70" s="338"/>
      <c r="AC70" s="320"/>
      <c r="AD70" s="323"/>
      <c r="AE70" s="323"/>
      <c r="AF70" s="308"/>
    </row>
    <row r="71" spans="1:32" ht="23.25" customHeight="1" thickBot="1" x14ac:dyDescent="0.25">
      <c r="A71" s="164"/>
      <c r="B71" s="365" t="s">
        <v>388</v>
      </c>
      <c r="C71" s="366"/>
      <c r="D71" s="366"/>
      <c r="E71" s="366"/>
      <c r="F71" s="367"/>
      <c r="G71" s="350"/>
      <c r="H71" s="351"/>
      <c r="I71" s="104"/>
      <c r="J71" s="105" t="s">
        <v>260</v>
      </c>
      <c r="K71" s="106"/>
      <c r="L71" s="351"/>
      <c r="M71" s="352"/>
      <c r="N71" s="350"/>
      <c r="O71" s="351"/>
      <c r="P71" s="104"/>
      <c r="Q71" s="105" t="s">
        <v>260</v>
      </c>
      <c r="R71" s="106"/>
      <c r="S71" s="351"/>
      <c r="T71" s="352"/>
      <c r="U71" s="343"/>
      <c r="V71" s="344"/>
      <c r="W71" s="344"/>
      <c r="X71" s="344"/>
      <c r="Y71" s="344"/>
      <c r="Z71" s="344"/>
      <c r="AA71" s="345"/>
      <c r="AB71" s="346"/>
      <c r="AC71" s="347"/>
      <c r="AD71" s="348"/>
      <c r="AE71" s="348"/>
      <c r="AF71" s="349"/>
    </row>
    <row r="72" spans="1:32" ht="13.8" thickBot="1" x14ac:dyDescent="0.25">
      <c r="A72" s="164"/>
      <c r="B72" s="191"/>
      <c r="C72" s="191"/>
      <c r="D72" s="164"/>
      <c r="E72" s="164"/>
      <c r="F72" s="191"/>
      <c r="G72" s="191"/>
      <c r="H72" s="191"/>
      <c r="I72" s="191"/>
      <c r="J72" s="191"/>
      <c r="K72" s="164"/>
      <c r="L72" s="191"/>
      <c r="M72" s="191"/>
      <c r="N72" s="164"/>
      <c r="O72" s="191"/>
      <c r="P72" s="191"/>
      <c r="Q72" s="164"/>
      <c r="R72" s="191"/>
      <c r="S72" s="191"/>
      <c r="T72" s="191"/>
      <c r="U72" s="191"/>
      <c r="V72" s="191"/>
      <c r="W72" s="164"/>
      <c r="X72" s="191"/>
      <c r="Y72" s="191"/>
      <c r="Z72" s="191"/>
      <c r="AA72" s="191"/>
      <c r="AB72" s="191"/>
      <c r="AC72" s="164"/>
      <c r="AD72" s="191"/>
      <c r="AE72" s="191"/>
      <c r="AF72" s="164"/>
    </row>
    <row r="73" spans="1:32" ht="33.6" x14ac:dyDescent="0.2">
      <c r="A73" s="164"/>
      <c r="B73" s="354" t="s">
        <v>389</v>
      </c>
      <c r="C73" s="304"/>
      <c r="D73" s="304"/>
      <c r="E73" s="304"/>
      <c r="F73" s="305"/>
      <c r="G73" s="303">
        <f>B74</f>
        <v>0</v>
      </c>
      <c r="H73" s="304"/>
      <c r="I73" s="304"/>
      <c r="J73" s="304"/>
      <c r="K73" s="304"/>
      <c r="L73" s="304"/>
      <c r="M73" s="305"/>
      <c r="N73" s="303">
        <f>B77</f>
        <v>0</v>
      </c>
      <c r="O73" s="304"/>
      <c r="P73" s="304"/>
      <c r="Q73" s="304"/>
      <c r="R73" s="304"/>
      <c r="S73" s="304"/>
      <c r="T73" s="305"/>
      <c r="U73" s="303">
        <f>B80</f>
        <v>0</v>
      </c>
      <c r="V73" s="304"/>
      <c r="W73" s="304"/>
      <c r="X73" s="304"/>
      <c r="Y73" s="304"/>
      <c r="Z73" s="304"/>
      <c r="AA73" s="306"/>
      <c r="AB73" s="88" t="s">
        <v>251</v>
      </c>
      <c r="AC73" s="89" t="s">
        <v>252</v>
      </c>
      <c r="AD73" s="89" t="s">
        <v>253</v>
      </c>
      <c r="AE73" s="89" t="s">
        <v>254</v>
      </c>
      <c r="AF73" s="90" t="s">
        <v>255</v>
      </c>
    </row>
    <row r="74" spans="1:32" ht="23.25" customHeight="1" x14ac:dyDescent="0.2">
      <c r="A74" s="164"/>
      <c r="B74" s="356"/>
      <c r="C74" s="357"/>
      <c r="D74" s="357"/>
      <c r="E74" s="357"/>
      <c r="F74" s="358"/>
      <c r="G74" s="327"/>
      <c r="H74" s="328"/>
      <c r="I74" s="328"/>
      <c r="J74" s="328"/>
      <c r="K74" s="328"/>
      <c r="L74" s="328"/>
      <c r="M74" s="329"/>
      <c r="N74" s="91" t="str">
        <f>B73</f>
        <v>ｆc</v>
      </c>
      <c r="O74" s="92" t="s">
        <v>379</v>
      </c>
      <c r="P74" s="336" t="str">
        <f>IF(N75="","",IF(N75&gt;S75,"○",IF(N75=S75,"△","●")))</f>
        <v/>
      </c>
      <c r="Q74" s="336"/>
      <c r="R74" s="336"/>
      <c r="S74" s="93"/>
      <c r="T74" s="94"/>
      <c r="U74" s="91" t="str">
        <f>B73</f>
        <v>ｆc</v>
      </c>
      <c r="V74" s="92" t="s">
        <v>380</v>
      </c>
      <c r="W74" s="336" t="str">
        <f>IF(U75="","",IF(U75&gt;Z75,"○",IF(U75=Z75,"△","●")))</f>
        <v/>
      </c>
      <c r="X74" s="336"/>
      <c r="Y74" s="336"/>
      <c r="Z74" s="93"/>
      <c r="AA74" s="95"/>
      <c r="AB74" s="337" t="str">
        <f>IF(P74="","",AC74*3+AD74)</f>
        <v/>
      </c>
      <c r="AC74" s="319" t="str">
        <f>IF(P74="","",COUNTIF(P74:W74,"○"))</f>
        <v/>
      </c>
      <c r="AD74" s="322" t="str">
        <f>IF(P74="","",COUNTIF(P74:W74,"△"))</f>
        <v/>
      </c>
      <c r="AE74" s="322" t="str">
        <f>IF(P74="","",COUNTIF(P74:W74,"●"))</f>
        <v/>
      </c>
      <c r="AF74" s="307" t="str">
        <f>IF(P74="","",RANK(AB74,AB74:AB82))</f>
        <v/>
      </c>
    </row>
    <row r="75" spans="1:32" ht="23.25" customHeight="1" x14ac:dyDescent="0.2">
      <c r="A75" s="164"/>
      <c r="B75" s="359"/>
      <c r="C75" s="360"/>
      <c r="D75" s="360"/>
      <c r="E75" s="360"/>
      <c r="F75" s="361"/>
      <c r="G75" s="330"/>
      <c r="H75" s="331"/>
      <c r="I75" s="331"/>
      <c r="J75" s="331"/>
      <c r="K75" s="331"/>
      <c r="L75" s="331"/>
      <c r="M75" s="332"/>
      <c r="N75" s="310"/>
      <c r="O75" s="311"/>
      <c r="P75" s="96"/>
      <c r="Q75" s="97" t="s">
        <v>260</v>
      </c>
      <c r="R75" s="97"/>
      <c r="S75" s="310"/>
      <c r="T75" s="314"/>
      <c r="U75" s="310"/>
      <c r="V75" s="316"/>
      <c r="W75" s="96"/>
      <c r="X75" s="97" t="s">
        <v>260</v>
      </c>
      <c r="Y75" s="98"/>
      <c r="Z75" s="310"/>
      <c r="AA75" s="317"/>
      <c r="AB75" s="338"/>
      <c r="AC75" s="320"/>
      <c r="AD75" s="323"/>
      <c r="AE75" s="323"/>
      <c r="AF75" s="308"/>
    </row>
    <row r="76" spans="1:32" ht="23.25" customHeight="1" x14ac:dyDescent="0.2">
      <c r="A76" s="164"/>
      <c r="B76" s="362" t="s">
        <v>390</v>
      </c>
      <c r="C76" s="363"/>
      <c r="D76" s="363"/>
      <c r="E76" s="363"/>
      <c r="F76" s="364"/>
      <c r="G76" s="333"/>
      <c r="H76" s="334"/>
      <c r="I76" s="334"/>
      <c r="J76" s="334"/>
      <c r="K76" s="334"/>
      <c r="L76" s="334"/>
      <c r="M76" s="335"/>
      <c r="N76" s="312"/>
      <c r="O76" s="313"/>
      <c r="P76" s="96"/>
      <c r="Q76" s="100" t="s">
        <v>260</v>
      </c>
      <c r="R76" s="100"/>
      <c r="S76" s="312"/>
      <c r="T76" s="315"/>
      <c r="U76" s="312"/>
      <c r="V76" s="313"/>
      <c r="W76" s="96"/>
      <c r="X76" s="100" t="s">
        <v>260</v>
      </c>
      <c r="Y76" s="101"/>
      <c r="Z76" s="312"/>
      <c r="AA76" s="318"/>
      <c r="AB76" s="339"/>
      <c r="AC76" s="321"/>
      <c r="AD76" s="324"/>
      <c r="AE76" s="324"/>
      <c r="AF76" s="309"/>
    </row>
    <row r="77" spans="1:32" ht="23.25" customHeight="1" x14ac:dyDescent="0.2">
      <c r="A77" s="164"/>
      <c r="B77" s="356"/>
      <c r="C77" s="357"/>
      <c r="D77" s="357"/>
      <c r="E77" s="357"/>
      <c r="F77" s="358"/>
      <c r="G77" s="91" t="str">
        <f>B73</f>
        <v>ｆc</v>
      </c>
      <c r="H77" s="92" t="str">
        <f>O74</f>
        <v>ア</v>
      </c>
      <c r="I77" s="336" t="str">
        <f>IF(G78="","",IF(G78&gt;L78,"○",IF(G78=L78,"△","●")))</f>
        <v/>
      </c>
      <c r="J77" s="336"/>
      <c r="K77" s="336"/>
      <c r="L77" s="93"/>
      <c r="M77" s="94"/>
      <c r="N77" s="327"/>
      <c r="O77" s="328"/>
      <c r="P77" s="328"/>
      <c r="Q77" s="328"/>
      <c r="R77" s="328"/>
      <c r="S77" s="328"/>
      <c r="T77" s="329"/>
      <c r="U77" s="91" t="str">
        <f>B73</f>
        <v>ｆc</v>
      </c>
      <c r="V77" s="92" t="s">
        <v>382</v>
      </c>
      <c r="W77" s="336" t="str">
        <f>IF(U78="","",IF(U78&gt;Z78,"○",IF(U78=Z78,"△","●")))</f>
        <v/>
      </c>
      <c r="X77" s="336"/>
      <c r="Y77" s="336"/>
      <c r="Z77" s="93"/>
      <c r="AA77" s="95"/>
      <c r="AB77" s="337" t="str">
        <f>IF(P77="","",AC77*3+AD77)</f>
        <v/>
      </c>
      <c r="AC77" s="319" t="str">
        <f>IF(P77="","",COUNTIF(P77:W77,"○"))</f>
        <v/>
      </c>
      <c r="AD77" s="322" t="str">
        <f>IF(P77="","",COUNTIF(P77:W77,"△"))</f>
        <v/>
      </c>
      <c r="AE77" s="322" t="str">
        <f>IF(P77="","",COUNTIF(P77:W77,"●"))</f>
        <v/>
      </c>
      <c r="AF77" s="307" t="str">
        <f>IF(P77="","",RANK(AB77,AB77:AB87))</f>
        <v/>
      </c>
    </row>
    <row r="78" spans="1:32" ht="23.25" customHeight="1" x14ac:dyDescent="0.2">
      <c r="A78" s="164"/>
      <c r="B78" s="359"/>
      <c r="C78" s="360"/>
      <c r="D78" s="360"/>
      <c r="E78" s="360"/>
      <c r="F78" s="361"/>
      <c r="G78" s="310"/>
      <c r="H78" s="311"/>
      <c r="I78" s="96"/>
      <c r="J78" s="97" t="s">
        <v>260</v>
      </c>
      <c r="K78" s="98"/>
      <c r="L78" s="311"/>
      <c r="M78" s="314"/>
      <c r="N78" s="330"/>
      <c r="O78" s="331"/>
      <c r="P78" s="331"/>
      <c r="Q78" s="331"/>
      <c r="R78" s="331"/>
      <c r="S78" s="331"/>
      <c r="T78" s="332"/>
      <c r="U78" s="310"/>
      <c r="V78" s="316"/>
      <c r="W78" s="96"/>
      <c r="X78" s="97" t="s">
        <v>260</v>
      </c>
      <c r="Y78" s="98"/>
      <c r="Z78" s="310"/>
      <c r="AA78" s="317"/>
      <c r="AB78" s="338"/>
      <c r="AC78" s="320"/>
      <c r="AD78" s="323"/>
      <c r="AE78" s="323"/>
      <c r="AF78" s="308"/>
    </row>
    <row r="79" spans="1:32" ht="23.25" customHeight="1" x14ac:dyDescent="0.2">
      <c r="A79" s="164"/>
      <c r="B79" s="362" t="s">
        <v>391</v>
      </c>
      <c r="C79" s="363"/>
      <c r="D79" s="363"/>
      <c r="E79" s="363"/>
      <c r="F79" s="364"/>
      <c r="G79" s="312"/>
      <c r="H79" s="313"/>
      <c r="I79" s="102"/>
      <c r="J79" s="100" t="s">
        <v>260</v>
      </c>
      <c r="K79" s="101"/>
      <c r="L79" s="313"/>
      <c r="M79" s="315"/>
      <c r="N79" s="333"/>
      <c r="O79" s="334"/>
      <c r="P79" s="334"/>
      <c r="Q79" s="334"/>
      <c r="R79" s="334"/>
      <c r="S79" s="334"/>
      <c r="T79" s="335"/>
      <c r="U79" s="312"/>
      <c r="V79" s="313"/>
      <c r="W79" s="96"/>
      <c r="X79" s="100" t="s">
        <v>260</v>
      </c>
      <c r="Y79" s="98"/>
      <c r="Z79" s="312"/>
      <c r="AA79" s="318"/>
      <c r="AB79" s="339"/>
      <c r="AC79" s="321"/>
      <c r="AD79" s="324"/>
      <c r="AE79" s="324"/>
      <c r="AF79" s="309"/>
    </row>
    <row r="80" spans="1:32" ht="23.25" customHeight="1" x14ac:dyDescent="0.2">
      <c r="A80" s="164"/>
      <c r="B80" s="356"/>
      <c r="C80" s="357"/>
      <c r="D80" s="357"/>
      <c r="E80" s="357"/>
      <c r="F80" s="358"/>
      <c r="G80" s="91" t="str">
        <f>B73</f>
        <v>ｆc</v>
      </c>
      <c r="H80" s="92" t="str">
        <f>V74</f>
        <v>ウ</v>
      </c>
      <c r="I80" s="336" t="str">
        <f>IF(G81="","",IF(G81&gt;L81,"○",IF(G81=L81,"△","●")))</f>
        <v/>
      </c>
      <c r="J80" s="336"/>
      <c r="K80" s="336"/>
      <c r="L80" s="93"/>
      <c r="M80" s="94"/>
      <c r="N80" s="91" t="str">
        <f>B73</f>
        <v>ｆc</v>
      </c>
      <c r="O80" s="92" t="str">
        <f>V77</f>
        <v>イ</v>
      </c>
      <c r="P80" s="336" t="str">
        <f>IF(N81="","",IF(N81&gt;S81,"○",IF(N81=S81,"△","●")))</f>
        <v/>
      </c>
      <c r="Q80" s="336"/>
      <c r="R80" s="336"/>
      <c r="S80" s="93"/>
      <c r="T80" s="94"/>
      <c r="U80" s="327"/>
      <c r="V80" s="328"/>
      <c r="W80" s="328"/>
      <c r="X80" s="328"/>
      <c r="Y80" s="328"/>
      <c r="Z80" s="328"/>
      <c r="AA80" s="341"/>
      <c r="AB80" s="337" t="str">
        <f>IF(P80="","",AC80*3+AD80)</f>
        <v/>
      </c>
      <c r="AC80" s="319" t="str">
        <f>IF(P80="","",COUNTIF(P80:W80,"○"))</f>
        <v/>
      </c>
      <c r="AD80" s="322" t="str">
        <f>IF(P80="","",COUNTIF(P80:W80,"△"))</f>
        <v/>
      </c>
      <c r="AE80" s="322" t="str">
        <f>IF(P80="","",COUNTIF(P80:W80,"●"))</f>
        <v/>
      </c>
      <c r="AF80" s="307" t="str">
        <f>IF(P80="","",RANK(AB80,AB80:AB90))</f>
        <v/>
      </c>
    </row>
    <row r="81" spans="1:32" ht="23.25" customHeight="1" x14ac:dyDescent="0.2">
      <c r="A81" s="164"/>
      <c r="B81" s="359"/>
      <c r="C81" s="360"/>
      <c r="D81" s="360"/>
      <c r="E81" s="360"/>
      <c r="F81" s="361"/>
      <c r="G81" s="310"/>
      <c r="H81" s="316"/>
      <c r="I81" s="96"/>
      <c r="J81" s="109" t="s">
        <v>260</v>
      </c>
      <c r="K81" s="98"/>
      <c r="L81" s="316"/>
      <c r="M81" s="314"/>
      <c r="N81" s="310"/>
      <c r="O81" s="316"/>
      <c r="P81" s="96"/>
      <c r="Q81" s="109" t="s">
        <v>260</v>
      </c>
      <c r="R81" s="98"/>
      <c r="S81" s="316"/>
      <c r="T81" s="314"/>
      <c r="U81" s="330"/>
      <c r="V81" s="331"/>
      <c r="W81" s="331"/>
      <c r="X81" s="331"/>
      <c r="Y81" s="331"/>
      <c r="Z81" s="331"/>
      <c r="AA81" s="342"/>
      <c r="AB81" s="338"/>
      <c r="AC81" s="320"/>
      <c r="AD81" s="323"/>
      <c r="AE81" s="323"/>
      <c r="AF81" s="308"/>
    </row>
    <row r="82" spans="1:32" ht="23.25" customHeight="1" thickBot="1" x14ac:dyDescent="0.25">
      <c r="A82" s="164"/>
      <c r="B82" s="365" t="s">
        <v>392</v>
      </c>
      <c r="C82" s="366"/>
      <c r="D82" s="366"/>
      <c r="E82" s="366"/>
      <c r="F82" s="367"/>
      <c r="G82" s="350"/>
      <c r="H82" s="351"/>
      <c r="I82" s="104"/>
      <c r="J82" s="105" t="s">
        <v>260</v>
      </c>
      <c r="K82" s="106"/>
      <c r="L82" s="351"/>
      <c r="M82" s="352"/>
      <c r="N82" s="350"/>
      <c r="O82" s="351"/>
      <c r="P82" s="104"/>
      <c r="Q82" s="105" t="s">
        <v>260</v>
      </c>
      <c r="R82" s="106"/>
      <c r="S82" s="351"/>
      <c r="T82" s="352"/>
      <c r="U82" s="343"/>
      <c r="V82" s="344"/>
      <c r="W82" s="344"/>
      <c r="X82" s="344"/>
      <c r="Y82" s="344"/>
      <c r="Z82" s="344"/>
      <c r="AA82" s="345"/>
      <c r="AB82" s="346"/>
      <c r="AC82" s="347"/>
      <c r="AD82" s="348"/>
      <c r="AE82" s="348"/>
      <c r="AF82" s="349"/>
    </row>
    <row r="83" spans="1:32" ht="23.25" customHeight="1" x14ac:dyDescent="0.2">
      <c r="A83" s="164"/>
      <c r="B83" s="107"/>
      <c r="C83" s="107"/>
      <c r="D83" s="107"/>
      <c r="E83" s="107"/>
      <c r="F83" s="107"/>
      <c r="G83" s="108"/>
      <c r="H83" s="108"/>
      <c r="I83" s="109"/>
      <c r="J83" s="109"/>
      <c r="K83" s="109"/>
      <c r="L83" s="108"/>
      <c r="M83" s="108"/>
      <c r="N83" s="108"/>
      <c r="O83" s="108"/>
      <c r="P83" s="109"/>
      <c r="Q83" s="109"/>
      <c r="R83" s="109"/>
      <c r="S83" s="108"/>
      <c r="T83" s="108"/>
      <c r="U83" s="110"/>
      <c r="V83" s="110"/>
      <c r="W83" s="110"/>
      <c r="X83" s="110"/>
      <c r="Y83" s="110"/>
      <c r="Z83" s="110"/>
      <c r="AA83" s="110"/>
      <c r="AB83" s="111"/>
      <c r="AC83" s="111"/>
      <c r="AD83" s="111"/>
      <c r="AE83" s="111"/>
      <c r="AF83" s="112"/>
    </row>
    <row r="84" spans="1:32" ht="23.25" customHeight="1" x14ac:dyDescent="0.2">
      <c r="A84" s="164"/>
      <c r="B84" s="193" t="s">
        <v>393</v>
      </c>
      <c r="C84" s="107"/>
      <c r="D84" s="107"/>
      <c r="E84" s="107"/>
      <c r="F84" s="107"/>
      <c r="G84" s="108"/>
      <c r="H84" s="108"/>
      <c r="I84" s="109"/>
      <c r="J84" s="109"/>
      <c r="K84" s="109"/>
      <c r="L84" s="108"/>
      <c r="M84" s="108"/>
      <c r="N84" s="108"/>
      <c r="O84" s="108"/>
      <c r="P84" s="109"/>
      <c r="Q84" s="109"/>
      <c r="R84" s="109"/>
      <c r="S84" s="108"/>
      <c r="T84" s="108"/>
      <c r="U84" s="110"/>
      <c r="V84" s="110"/>
      <c r="W84" s="110"/>
      <c r="X84" s="110"/>
      <c r="Y84" s="110"/>
      <c r="Z84" s="110"/>
      <c r="AA84" s="110"/>
      <c r="AB84" s="111"/>
      <c r="AC84" s="111"/>
      <c r="AD84" s="111"/>
      <c r="AE84" s="111"/>
      <c r="AF84" s="112"/>
    </row>
    <row r="85" spans="1:32" ht="13.8" thickBot="1" x14ac:dyDescent="0.25">
      <c r="A85" s="164"/>
      <c r="B85" s="164"/>
      <c r="C85" s="164"/>
      <c r="D85" s="164"/>
      <c r="E85" s="164"/>
      <c r="F85" s="164"/>
      <c r="G85" s="164"/>
      <c r="H85" s="164"/>
      <c r="I85" s="159"/>
      <c r="J85" s="159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</row>
    <row r="86" spans="1:32" ht="33.6" x14ac:dyDescent="0.2">
      <c r="A86" s="164"/>
      <c r="B86" s="354" t="s">
        <v>394</v>
      </c>
      <c r="C86" s="304"/>
      <c r="D86" s="304"/>
      <c r="E86" s="304"/>
      <c r="F86" s="305"/>
      <c r="G86" s="303">
        <f>B87</f>
        <v>0</v>
      </c>
      <c r="H86" s="304"/>
      <c r="I86" s="304"/>
      <c r="J86" s="304"/>
      <c r="K86" s="304"/>
      <c r="L86" s="304"/>
      <c r="M86" s="305"/>
      <c r="N86" s="303">
        <f>B90</f>
        <v>0</v>
      </c>
      <c r="O86" s="304"/>
      <c r="P86" s="304"/>
      <c r="Q86" s="304"/>
      <c r="R86" s="304"/>
      <c r="S86" s="304"/>
      <c r="T86" s="305"/>
      <c r="U86" s="303">
        <f>B93</f>
        <v>0</v>
      </c>
      <c r="V86" s="304"/>
      <c r="W86" s="304"/>
      <c r="X86" s="304"/>
      <c r="Y86" s="304"/>
      <c r="Z86" s="304"/>
      <c r="AA86" s="306"/>
      <c r="AB86" s="88" t="s">
        <v>251</v>
      </c>
      <c r="AC86" s="89" t="s">
        <v>252</v>
      </c>
      <c r="AD86" s="89" t="s">
        <v>253</v>
      </c>
      <c r="AE86" s="89" t="s">
        <v>254</v>
      </c>
      <c r="AF86" s="90" t="s">
        <v>255</v>
      </c>
    </row>
    <row r="87" spans="1:32" ht="23.25" customHeight="1" x14ac:dyDescent="0.2">
      <c r="A87" s="164"/>
      <c r="B87" s="356"/>
      <c r="C87" s="357"/>
      <c r="D87" s="357"/>
      <c r="E87" s="357"/>
      <c r="F87" s="358"/>
      <c r="G87" s="327"/>
      <c r="H87" s="328"/>
      <c r="I87" s="328"/>
      <c r="J87" s="328"/>
      <c r="K87" s="328"/>
      <c r="L87" s="328"/>
      <c r="M87" s="329"/>
      <c r="N87" s="91" t="str">
        <f>B86</f>
        <v>ｆd</v>
      </c>
      <c r="O87" s="92" t="s">
        <v>379</v>
      </c>
      <c r="P87" s="336" t="str">
        <f>IF(N88="","",IF(N88&gt;S88,"○",IF(N88=S88,"△","●")))</f>
        <v/>
      </c>
      <c r="Q87" s="336"/>
      <c r="R87" s="336"/>
      <c r="S87" s="93"/>
      <c r="T87" s="94"/>
      <c r="U87" s="91" t="str">
        <f>B86</f>
        <v>ｆd</v>
      </c>
      <c r="V87" s="92" t="s">
        <v>380</v>
      </c>
      <c r="W87" s="336" t="str">
        <f>IF(U88="","",IF(U88&gt;Z88,"○",IF(U88=Z88,"△","●")))</f>
        <v/>
      </c>
      <c r="X87" s="336"/>
      <c r="Y87" s="336"/>
      <c r="Z87" s="93"/>
      <c r="AA87" s="95"/>
      <c r="AB87" s="337" t="str">
        <f>IF(P87="","",AC87*3+AD87)</f>
        <v/>
      </c>
      <c r="AC87" s="319" t="str">
        <f>IF(P87="","",COUNTIF(P87:W87,"○"))</f>
        <v/>
      </c>
      <c r="AD87" s="322" t="str">
        <f>IF(P87="","",COUNTIF(P87:W87,"△"))</f>
        <v/>
      </c>
      <c r="AE87" s="322" t="str">
        <f>IF(P87="","",COUNTIF(P87:W87,"●"))</f>
        <v/>
      </c>
      <c r="AF87" s="307" t="str">
        <f>IF(P87="","",RANK(AB87,AB87:AB95))</f>
        <v/>
      </c>
    </row>
    <row r="88" spans="1:32" ht="23.25" customHeight="1" x14ac:dyDescent="0.2">
      <c r="A88" s="164"/>
      <c r="B88" s="359"/>
      <c r="C88" s="360"/>
      <c r="D88" s="360"/>
      <c r="E88" s="360"/>
      <c r="F88" s="361"/>
      <c r="G88" s="330"/>
      <c r="H88" s="331"/>
      <c r="I88" s="331"/>
      <c r="J88" s="331"/>
      <c r="K88" s="331"/>
      <c r="L88" s="331"/>
      <c r="M88" s="332"/>
      <c r="N88" s="310"/>
      <c r="O88" s="311"/>
      <c r="P88" s="96"/>
      <c r="Q88" s="97" t="s">
        <v>260</v>
      </c>
      <c r="R88" s="97"/>
      <c r="S88" s="310"/>
      <c r="T88" s="314"/>
      <c r="U88" s="310"/>
      <c r="V88" s="316"/>
      <c r="W88" s="96"/>
      <c r="X88" s="97" t="s">
        <v>260</v>
      </c>
      <c r="Y88" s="98"/>
      <c r="Z88" s="310"/>
      <c r="AA88" s="317"/>
      <c r="AB88" s="338"/>
      <c r="AC88" s="320"/>
      <c r="AD88" s="323"/>
      <c r="AE88" s="323"/>
      <c r="AF88" s="308"/>
    </row>
    <row r="89" spans="1:32" ht="23.25" customHeight="1" x14ac:dyDescent="0.2">
      <c r="A89" s="164"/>
      <c r="B89" s="362" t="s">
        <v>395</v>
      </c>
      <c r="C89" s="363"/>
      <c r="D89" s="363"/>
      <c r="E89" s="363"/>
      <c r="F89" s="364"/>
      <c r="G89" s="333"/>
      <c r="H89" s="334"/>
      <c r="I89" s="334"/>
      <c r="J89" s="334"/>
      <c r="K89" s="334"/>
      <c r="L89" s="334"/>
      <c r="M89" s="335"/>
      <c r="N89" s="312"/>
      <c r="O89" s="313"/>
      <c r="P89" s="96"/>
      <c r="Q89" s="100" t="s">
        <v>260</v>
      </c>
      <c r="R89" s="100"/>
      <c r="S89" s="312"/>
      <c r="T89" s="315"/>
      <c r="U89" s="312"/>
      <c r="V89" s="313"/>
      <c r="W89" s="96"/>
      <c r="X89" s="100" t="s">
        <v>260</v>
      </c>
      <c r="Y89" s="101"/>
      <c r="Z89" s="312"/>
      <c r="AA89" s="318"/>
      <c r="AB89" s="339"/>
      <c r="AC89" s="321"/>
      <c r="AD89" s="324"/>
      <c r="AE89" s="324"/>
      <c r="AF89" s="309"/>
    </row>
    <row r="90" spans="1:32" ht="23.25" customHeight="1" x14ac:dyDescent="0.2">
      <c r="A90" s="164"/>
      <c r="B90" s="356"/>
      <c r="C90" s="357"/>
      <c r="D90" s="357"/>
      <c r="E90" s="357"/>
      <c r="F90" s="358"/>
      <c r="G90" s="91" t="str">
        <f>B86</f>
        <v>ｆd</v>
      </c>
      <c r="H90" s="92" t="str">
        <f>O87</f>
        <v>ア</v>
      </c>
      <c r="I90" s="336" t="str">
        <f>IF(G91="","",IF(G91&gt;L91,"○",IF(G91=L91,"△","●")))</f>
        <v/>
      </c>
      <c r="J90" s="336"/>
      <c r="K90" s="336"/>
      <c r="L90" s="93"/>
      <c r="M90" s="94"/>
      <c r="N90" s="327"/>
      <c r="O90" s="328"/>
      <c r="P90" s="328"/>
      <c r="Q90" s="328"/>
      <c r="R90" s="328"/>
      <c r="S90" s="328"/>
      <c r="T90" s="329"/>
      <c r="U90" s="91" t="str">
        <f>B86</f>
        <v>ｆd</v>
      </c>
      <c r="V90" s="92" t="s">
        <v>382</v>
      </c>
      <c r="W90" s="336" t="str">
        <f>IF(U91="","",IF(U91&gt;Z91,"○",IF(U91=Z91,"△","●")))</f>
        <v/>
      </c>
      <c r="X90" s="336"/>
      <c r="Y90" s="336"/>
      <c r="Z90" s="93"/>
      <c r="AA90" s="95"/>
      <c r="AB90" s="337" t="str">
        <f>IF(P90="","",AC90*3+AD90)</f>
        <v/>
      </c>
      <c r="AC90" s="319" t="str">
        <f>IF(P90="","",COUNTIF(P90:W90,"○"))</f>
        <v/>
      </c>
      <c r="AD90" s="322" t="str">
        <f>IF(P90="","",COUNTIF(P90:W90,"△"))</f>
        <v/>
      </c>
      <c r="AE90" s="322" t="str">
        <f>IF(P90="","",COUNTIF(P90:W90,"●"))</f>
        <v/>
      </c>
      <c r="AF90" s="307" t="str">
        <f>IF(P90="","",RANK(AB90,AB90:AB98))</f>
        <v/>
      </c>
    </row>
    <row r="91" spans="1:32" ht="23.25" customHeight="1" x14ac:dyDescent="0.2">
      <c r="A91" s="164"/>
      <c r="B91" s="359"/>
      <c r="C91" s="360"/>
      <c r="D91" s="360"/>
      <c r="E91" s="360"/>
      <c r="F91" s="361"/>
      <c r="G91" s="310"/>
      <c r="H91" s="311"/>
      <c r="I91" s="96"/>
      <c r="J91" s="97" t="s">
        <v>260</v>
      </c>
      <c r="K91" s="98"/>
      <c r="L91" s="311"/>
      <c r="M91" s="314"/>
      <c r="N91" s="330"/>
      <c r="O91" s="331"/>
      <c r="P91" s="331"/>
      <c r="Q91" s="331"/>
      <c r="R91" s="331"/>
      <c r="S91" s="331"/>
      <c r="T91" s="332"/>
      <c r="U91" s="310"/>
      <c r="V91" s="316"/>
      <c r="W91" s="96"/>
      <c r="X91" s="97" t="s">
        <v>260</v>
      </c>
      <c r="Y91" s="98"/>
      <c r="Z91" s="310"/>
      <c r="AA91" s="317"/>
      <c r="AB91" s="338"/>
      <c r="AC91" s="320"/>
      <c r="AD91" s="323"/>
      <c r="AE91" s="323"/>
      <c r="AF91" s="308"/>
    </row>
    <row r="92" spans="1:32" ht="23.25" customHeight="1" x14ac:dyDescent="0.2">
      <c r="A92" s="164"/>
      <c r="B92" s="362" t="s">
        <v>396</v>
      </c>
      <c r="C92" s="363"/>
      <c r="D92" s="363"/>
      <c r="E92" s="363"/>
      <c r="F92" s="364"/>
      <c r="G92" s="312"/>
      <c r="H92" s="313"/>
      <c r="I92" s="102"/>
      <c r="J92" s="100" t="s">
        <v>260</v>
      </c>
      <c r="K92" s="101"/>
      <c r="L92" s="313"/>
      <c r="M92" s="315"/>
      <c r="N92" s="333"/>
      <c r="O92" s="334"/>
      <c r="P92" s="334"/>
      <c r="Q92" s="334"/>
      <c r="R92" s="334"/>
      <c r="S92" s="334"/>
      <c r="T92" s="335"/>
      <c r="U92" s="312"/>
      <c r="V92" s="313"/>
      <c r="W92" s="96"/>
      <c r="X92" s="100" t="s">
        <v>260</v>
      </c>
      <c r="Y92" s="98"/>
      <c r="Z92" s="312"/>
      <c r="AA92" s="318"/>
      <c r="AB92" s="339"/>
      <c r="AC92" s="321"/>
      <c r="AD92" s="324"/>
      <c r="AE92" s="324"/>
      <c r="AF92" s="309"/>
    </row>
    <row r="93" spans="1:32" ht="23.25" customHeight="1" x14ac:dyDescent="0.2">
      <c r="A93" s="164"/>
      <c r="B93" s="356"/>
      <c r="C93" s="357"/>
      <c r="D93" s="357"/>
      <c r="E93" s="357"/>
      <c r="F93" s="358"/>
      <c r="G93" s="91" t="str">
        <f>B86</f>
        <v>ｆd</v>
      </c>
      <c r="H93" s="92" t="str">
        <f>V87</f>
        <v>ウ</v>
      </c>
      <c r="I93" s="336" t="str">
        <f>IF(G94="","",IF(G94&gt;L94,"○",IF(G94=L94,"△","●")))</f>
        <v/>
      </c>
      <c r="J93" s="336"/>
      <c r="K93" s="336"/>
      <c r="L93" s="93"/>
      <c r="M93" s="94"/>
      <c r="N93" s="91" t="str">
        <f>B86</f>
        <v>ｆd</v>
      </c>
      <c r="O93" s="92" t="str">
        <f>V90</f>
        <v>イ</v>
      </c>
      <c r="P93" s="336" t="str">
        <f>IF(N94="","",IF(N94&gt;S94,"○",IF(N94=S94,"△","●")))</f>
        <v/>
      </c>
      <c r="Q93" s="336"/>
      <c r="R93" s="336"/>
      <c r="S93" s="93"/>
      <c r="T93" s="94"/>
      <c r="U93" s="327"/>
      <c r="V93" s="328"/>
      <c r="W93" s="328"/>
      <c r="X93" s="328"/>
      <c r="Y93" s="328"/>
      <c r="Z93" s="328"/>
      <c r="AA93" s="341"/>
      <c r="AB93" s="337" t="str">
        <f>IF(P93="","",AC93*3+AD93)</f>
        <v/>
      </c>
      <c r="AC93" s="319" t="str">
        <f>IF(P93="","",COUNTIF(P93:W93,"○"))</f>
        <v/>
      </c>
      <c r="AD93" s="322" t="str">
        <f>IF(P93="","",COUNTIF(P93:W93,"△"))</f>
        <v/>
      </c>
      <c r="AE93" s="322" t="str">
        <f>IF(P93="","",COUNTIF(P93:W93,"●"))</f>
        <v/>
      </c>
      <c r="AF93" s="307" t="str">
        <f>IF(P93="","",RANK(AB93,AB93:AB101))</f>
        <v/>
      </c>
    </row>
    <row r="94" spans="1:32" ht="23.25" customHeight="1" x14ac:dyDescent="0.2">
      <c r="A94" s="164"/>
      <c r="B94" s="359"/>
      <c r="C94" s="360"/>
      <c r="D94" s="360"/>
      <c r="E94" s="360"/>
      <c r="F94" s="361"/>
      <c r="G94" s="310"/>
      <c r="H94" s="316"/>
      <c r="I94" s="96"/>
      <c r="J94" s="109" t="s">
        <v>260</v>
      </c>
      <c r="K94" s="98"/>
      <c r="L94" s="316"/>
      <c r="M94" s="314"/>
      <c r="N94" s="310"/>
      <c r="O94" s="316"/>
      <c r="P94" s="96"/>
      <c r="Q94" s="109" t="s">
        <v>260</v>
      </c>
      <c r="R94" s="98"/>
      <c r="S94" s="316"/>
      <c r="T94" s="314"/>
      <c r="U94" s="330"/>
      <c r="V94" s="331"/>
      <c r="W94" s="331"/>
      <c r="X94" s="331"/>
      <c r="Y94" s="331"/>
      <c r="Z94" s="331"/>
      <c r="AA94" s="342"/>
      <c r="AB94" s="338"/>
      <c r="AC94" s="320"/>
      <c r="AD94" s="323"/>
      <c r="AE94" s="323"/>
      <c r="AF94" s="308"/>
    </row>
    <row r="95" spans="1:32" ht="23.25" customHeight="1" thickBot="1" x14ac:dyDescent="0.25">
      <c r="A95" s="164"/>
      <c r="B95" s="365" t="s">
        <v>397</v>
      </c>
      <c r="C95" s="366"/>
      <c r="D95" s="366"/>
      <c r="E95" s="366"/>
      <c r="F95" s="367"/>
      <c r="G95" s="350"/>
      <c r="H95" s="351"/>
      <c r="I95" s="104"/>
      <c r="J95" s="105" t="s">
        <v>260</v>
      </c>
      <c r="K95" s="106"/>
      <c r="L95" s="351"/>
      <c r="M95" s="352"/>
      <c r="N95" s="350"/>
      <c r="O95" s="351"/>
      <c r="P95" s="104"/>
      <c r="Q95" s="105" t="s">
        <v>260</v>
      </c>
      <c r="R95" s="106"/>
      <c r="S95" s="351"/>
      <c r="T95" s="352"/>
      <c r="U95" s="343"/>
      <c r="V95" s="344"/>
      <c r="W95" s="344"/>
      <c r="X95" s="344"/>
      <c r="Y95" s="344"/>
      <c r="Z95" s="344"/>
      <c r="AA95" s="345"/>
      <c r="AB95" s="346"/>
      <c r="AC95" s="347"/>
      <c r="AD95" s="348"/>
      <c r="AE95" s="348"/>
      <c r="AF95" s="349"/>
    </row>
  </sheetData>
  <mergeCells count="368">
    <mergeCell ref="AD93:AD95"/>
    <mergeCell ref="AE93:AE95"/>
    <mergeCell ref="AF93:AF95"/>
    <mergeCell ref="G94:H95"/>
    <mergeCell ref="L94:M95"/>
    <mergeCell ref="N94:O95"/>
    <mergeCell ref="S94:T95"/>
    <mergeCell ref="B93:F94"/>
    <mergeCell ref="I93:K93"/>
    <mergeCell ref="P93:R93"/>
    <mergeCell ref="U93:AA95"/>
    <mergeCell ref="AB93:AB95"/>
    <mergeCell ref="AC93:AC95"/>
    <mergeCell ref="B95:F95"/>
    <mergeCell ref="AD90:AD92"/>
    <mergeCell ref="AE90:AE92"/>
    <mergeCell ref="AF90:AF92"/>
    <mergeCell ref="G91:H92"/>
    <mergeCell ref="L91:M92"/>
    <mergeCell ref="U91:V92"/>
    <mergeCell ref="Z91:AA92"/>
    <mergeCell ref="B90:F91"/>
    <mergeCell ref="I90:K90"/>
    <mergeCell ref="N90:T92"/>
    <mergeCell ref="W90:Y90"/>
    <mergeCell ref="AB90:AB92"/>
    <mergeCell ref="AC90:AC92"/>
    <mergeCell ref="B92:F92"/>
    <mergeCell ref="AB87:AB89"/>
    <mergeCell ref="AC87:AC89"/>
    <mergeCell ref="AD87:AD89"/>
    <mergeCell ref="AE87:AE89"/>
    <mergeCell ref="AF87:AF89"/>
    <mergeCell ref="N88:O89"/>
    <mergeCell ref="S88:T89"/>
    <mergeCell ref="U88:V89"/>
    <mergeCell ref="Z88:AA89"/>
    <mergeCell ref="B86:F86"/>
    <mergeCell ref="G86:M86"/>
    <mergeCell ref="N86:T86"/>
    <mergeCell ref="U86:AA86"/>
    <mergeCell ref="B87:F88"/>
    <mergeCell ref="G87:M89"/>
    <mergeCell ref="P87:R87"/>
    <mergeCell ref="W87:Y87"/>
    <mergeCell ref="B89:F89"/>
    <mergeCell ref="AD80:AD82"/>
    <mergeCell ref="AE80:AE82"/>
    <mergeCell ref="AF80:AF82"/>
    <mergeCell ref="G81:H82"/>
    <mergeCell ref="L81:M82"/>
    <mergeCell ref="N81:O82"/>
    <mergeCell ref="S81:T82"/>
    <mergeCell ref="B80:F81"/>
    <mergeCell ref="I80:K80"/>
    <mergeCell ref="P80:R80"/>
    <mergeCell ref="U80:AA82"/>
    <mergeCell ref="AB80:AB82"/>
    <mergeCell ref="AC80:AC82"/>
    <mergeCell ref="B82:F82"/>
    <mergeCell ref="AD77:AD79"/>
    <mergeCell ref="AE77:AE79"/>
    <mergeCell ref="AF77:AF79"/>
    <mergeCell ref="G78:H79"/>
    <mergeCell ref="L78:M79"/>
    <mergeCell ref="U78:V79"/>
    <mergeCell ref="Z78:AA79"/>
    <mergeCell ref="B77:F78"/>
    <mergeCell ref="I77:K77"/>
    <mergeCell ref="N77:T79"/>
    <mergeCell ref="W77:Y77"/>
    <mergeCell ref="AB77:AB79"/>
    <mergeCell ref="AC77:AC79"/>
    <mergeCell ref="B79:F79"/>
    <mergeCell ref="AB74:AB76"/>
    <mergeCell ref="AC74:AC76"/>
    <mergeCell ref="AD74:AD76"/>
    <mergeCell ref="AE74:AE76"/>
    <mergeCell ref="AF74:AF76"/>
    <mergeCell ref="N75:O76"/>
    <mergeCell ref="S75:T76"/>
    <mergeCell ref="U75:V76"/>
    <mergeCell ref="Z75:AA76"/>
    <mergeCell ref="B73:F73"/>
    <mergeCell ref="G73:M73"/>
    <mergeCell ref="N73:T73"/>
    <mergeCell ref="U73:AA73"/>
    <mergeCell ref="B74:F75"/>
    <mergeCell ref="G74:M76"/>
    <mergeCell ref="P74:R74"/>
    <mergeCell ref="W74:Y74"/>
    <mergeCell ref="B76:F76"/>
    <mergeCell ref="AD69:AD71"/>
    <mergeCell ref="AE69:AE71"/>
    <mergeCell ref="AF69:AF71"/>
    <mergeCell ref="G70:H71"/>
    <mergeCell ref="L70:M71"/>
    <mergeCell ref="N70:O71"/>
    <mergeCell ref="S70:T71"/>
    <mergeCell ref="B69:F70"/>
    <mergeCell ref="I69:K69"/>
    <mergeCell ref="P69:R69"/>
    <mergeCell ref="U69:AA71"/>
    <mergeCell ref="AB69:AB71"/>
    <mergeCell ref="AC69:AC71"/>
    <mergeCell ref="B71:F71"/>
    <mergeCell ref="AD66:AD68"/>
    <mergeCell ref="AE66:AE68"/>
    <mergeCell ref="AF66:AF68"/>
    <mergeCell ref="G67:H68"/>
    <mergeCell ref="L67:M68"/>
    <mergeCell ref="U67:V68"/>
    <mergeCell ref="Z67:AA68"/>
    <mergeCell ref="B66:F67"/>
    <mergeCell ref="I66:K66"/>
    <mergeCell ref="N66:T68"/>
    <mergeCell ref="W66:Y66"/>
    <mergeCell ref="AB66:AB68"/>
    <mergeCell ref="AC66:AC68"/>
    <mergeCell ref="B68:F68"/>
    <mergeCell ref="AB63:AB65"/>
    <mergeCell ref="AC63:AC65"/>
    <mergeCell ref="AD63:AD65"/>
    <mergeCell ref="AE63:AE65"/>
    <mergeCell ref="AF63:AF65"/>
    <mergeCell ref="N64:O65"/>
    <mergeCell ref="S64:T65"/>
    <mergeCell ref="U64:V65"/>
    <mergeCell ref="Z64:AA65"/>
    <mergeCell ref="B62:F62"/>
    <mergeCell ref="G62:M62"/>
    <mergeCell ref="N62:T62"/>
    <mergeCell ref="U62:AA62"/>
    <mergeCell ref="B63:F64"/>
    <mergeCell ref="G63:M65"/>
    <mergeCell ref="P63:R63"/>
    <mergeCell ref="W63:Y63"/>
    <mergeCell ref="B65:F65"/>
    <mergeCell ref="AD58:AD60"/>
    <mergeCell ref="AE58:AE60"/>
    <mergeCell ref="AF58:AF60"/>
    <mergeCell ref="G59:H60"/>
    <mergeCell ref="L59:M60"/>
    <mergeCell ref="N59:O60"/>
    <mergeCell ref="S59:T60"/>
    <mergeCell ref="B58:F59"/>
    <mergeCell ref="I58:K58"/>
    <mergeCell ref="P58:R58"/>
    <mergeCell ref="U58:AA60"/>
    <mergeCell ref="AB58:AB60"/>
    <mergeCell ref="AC58:AC60"/>
    <mergeCell ref="B60:F60"/>
    <mergeCell ref="AD55:AD57"/>
    <mergeCell ref="AE55:AE57"/>
    <mergeCell ref="AF55:AF57"/>
    <mergeCell ref="G56:H57"/>
    <mergeCell ref="L56:M57"/>
    <mergeCell ref="U56:V57"/>
    <mergeCell ref="Z56:AA57"/>
    <mergeCell ref="B55:F56"/>
    <mergeCell ref="I55:K55"/>
    <mergeCell ref="N55:T57"/>
    <mergeCell ref="W55:Y55"/>
    <mergeCell ref="AB55:AB57"/>
    <mergeCell ref="AC55:AC57"/>
    <mergeCell ref="B57:F57"/>
    <mergeCell ref="AB52:AB54"/>
    <mergeCell ref="AC52:AC54"/>
    <mergeCell ref="AD52:AD54"/>
    <mergeCell ref="AE52:AE54"/>
    <mergeCell ref="AF52:AF54"/>
    <mergeCell ref="N53:O54"/>
    <mergeCell ref="S53:T54"/>
    <mergeCell ref="U53:V54"/>
    <mergeCell ref="Z53:AA54"/>
    <mergeCell ref="B51:F51"/>
    <mergeCell ref="G51:M51"/>
    <mergeCell ref="N51:T51"/>
    <mergeCell ref="U51:AA51"/>
    <mergeCell ref="B52:F53"/>
    <mergeCell ref="G52:M54"/>
    <mergeCell ref="P52:R52"/>
    <mergeCell ref="W52:Y52"/>
    <mergeCell ref="B54:F54"/>
    <mergeCell ref="AD45:AD47"/>
    <mergeCell ref="AE45:AE47"/>
    <mergeCell ref="AF45:AF47"/>
    <mergeCell ref="G46:H47"/>
    <mergeCell ref="L46:M47"/>
    <mergeCell ref="N46:O47"/>
    <mergeCell ref="S46:T47"/>
    <mergeCell ref="B45:F46"/>
    <mergeCell ref="I45:K45"/>
    <mergeCell ref="P45:R45"/>
    <mergeCell ref="U45:AA47"/>
    <mergeCell ref="AB45:AB47"/>
    <mergeCell ref="AC45:AC47"/>
    <mergeCell ref="B47:F47"/>
    <mergeCell ref="AD42:AD44"/>
    <mergeCell ref="AE42:AE44"/>
    <mergeCell ref="AF42:AF44"/>
    <mergeCell ref="G43:H44"/>
    <mergeCell ref="L43:M44"/>
    <mergeCell ref="U43:V44"/>
    <mergeCell ref="Z43:AA44"/>
    <mergeCell ref="B42:F43"/>
    <mergeCell ref="I42:K42"/>
    <mergeCell ref="N42:T44"/>
    <mergeCell ref="W42:Y42"/>
    <mergeCell ref="AB42:AB44"/>
    <mergeCell ref="AC42:AC44"/>
    <mergeCell ref="B44:F44"/>
    <mergeCell ref="AB39:AB41"/>
    <mergeCell ref="AC39:AC41"/>
    <mergeCell ref="AD39:AD41"/>
    <mergeCell ref="AE39:AE41"/>
    <mergeCell ref="AF39:AF41"/>
    <mergeCell ref="N40:O41"/>
    <mergeCell ref="S40:T41"/>
    <mergeCell ref="U40:V41"/>
    <mergeCell ref="Z40:AA41"/>
    <mergeCell ref="B38:F38"/>
    <mergeCell ref="G38:M38"/>
    <mergeCell ref="N38:T38"/>
    <mergeCell ref="U38:AA38"/>
    <mergeCell ref="B39:F40"/>
    <mergeCell ref="G39:M41"/>
    <mergeCell ref="P39:R39"/>
    <mergeCell ref="W39:Y39"/>
    <mergeCell ref="B41:F41"/>
    <mergeCell ref="AD32:AD34"/>
    <mergeCell ref="AE32:AE34"/>
    <mergeCell ref="AF32:AF34"/>
    <mergeCell ref="G33:H34"/>
    <mergeCell ref="L33:M34"/>
    <mergeCell ref="N33:O34"/>
    <mergeCell ref="S33:T34"/>
    <mergeCell ref="B32:F33"/>
    <mergeCell ref="I32:K32"/>
    <mergeCell ref="P32:R32"/>
    <mergeCell ref="U32:AA34"/>
    <mergeCell ref="AB32:AB34"/>
    <mergeCell ref="AC32:AC34"/>
    <mergeCell ref="B34:F34"/>
    <mergeCell ref="AD29:AD31"/>
    <mergeCell ref="AE29:AE31"/>
    <mergeCell ref="AF29:AF31"/>
    <mergeCell ref="G30:H31"/>
    <mergeCell ref="L30:M31"/>
    <mergeCell ref="U30:V31"/>
    <mergeCell ref="Z30:AA31"/>
    <mergeCell ref="B29:F30"/>
    <mergeCell ref="I29:K29"/>
    <mergeCell ref="N29:T31"/>
    <mergeCell ref="W29:Y29"/>
    <mergeCell ref="AB29:AB31"/>
    <mergeCell ref="AC29:AC31"/>
    <mergeCell ref="B31:F31"/>
    <mergeCell ref="AB26:AB28"/>
    <mergeCell ref="AC26:AC28"/>
    <mergeCell ref="AD26:AD28"/>
    <mergeCell ref="AE26:AE28"/>
    <mergeCell ref="AF26:AF28"/>
    <mergeCell ref="N27:O28"/>
    <mergeCell ref="S27:T28"/>
    <mergeCell ref="U27:V28"/>
    <mergeCell ref="Z27:AA28"/>
    <mergeCell ref="B25:F25"/>
    <mergeCell ref="G25:M25"/>
    <mergeCell ref="N25:T25"/>
    <mergeCell ref="U25:AA25"/>
    <mergeCell ref="B26:F27"/>
    <mergeCell ref="G26:M28"/>
    <mergeCell ref="P26:R26"/>
    <mergeCell ref="W26:Y26"/>
    <mergeCell ref="B28:F28"/>
    <mergeCell ref="AD21:AD23"/>
    <mergeCell ref="AE21:AE23"/>
    <mergeCell ref="AF21:AF23"/>
    <mergeCell ref="G22:H23"/>
    <mergeCell ref="L22:M23"/>
    <mergeCell ref="N22:O23"/>
    <mergeCell ref="S22:T23"/>
    <mergeCell ref="B21:F22"/>
    <mergeCell ref="I21:K21"/>
    <mergeCell ref="P21:R21"/>
    <mergeCell ref="U21:AA23"/>
    <mergeCell ref="AB21:AB23"/>
    <mergeCell ref="AC21:AC23"/>
    <mergeCell ref="B23:F23"/>
    <mergeCell ref="AD18:AD20"/>
    <mergeCell ref="AE18:AE20"/>
    <mergeCell ref="AF18:AF20"/>
    <mergeCell ref="G19:H20"/>
    <mergeCell ref="L19:M20"/>
    <mergeCell ref="U19:V20"/>
    <mergeCell ref="Z19:AA20"/>
    <mergeCell ref="B18:F19"/>
    <mergeCell ref="I18:K18"/>
    <mergeCell ref="N18:T20"/>
    <mergeCell ref="W18:Y18"/>
    <mergeCell ref="AB18:AB20"/>
    <mergeCell ref="AC18:AC20"/>
    <mergeCell ref="B20:F20"/>
    <mergeCell ref="AB15:AB17"/>
    <mergeCell ref="AC15:AC17"/>
    <mergeCell ref="AD15:AD17"/>
    <mergeCell ref="AE15:AE17"/>
    <mergeCell ref="AF15:AF17"/>
    <mergeCell ref="N16:O17"/>
    <mergeCell ref="S16:T17"/>
    <mergeCell ref="U16:V17"/>
    <mergeCell ref="Z16:AA17"/>
    <mergeCell ref="B14:F14"/>
    <mergeCell ref="G14:M14"/>
    <mergeCell ref="N14:T14"/>
    <mergeCell ref="U14:AA14"/>
    <mergeCell ref="B15:F16"/>
    <mergeCell ref="G15:M17"/>
    <mergeCell ref="P15:R15"/>
    <mergeCell ref="W15:Y15"/>
    <mergeCell ref="B17:F17"/>
    <mergeCell ref="AD10:AD12"/>
    <mergeCell ref="AE10:AE12"/>
    <mergeCell ref="AF10:AF12"/>
    <mergeCell ref="G11:H12"/>
    <mergeCell ref="L11:M12"/>
    <mergeCell ref="N11:O12"/>
    <mergeCell ref="S11:T12"/>
    <mergeCell ref="B10:F11"/>
    <mergeCell ref="I10:K10"/>
    <mergeCell ref="P10:R10"/>
    <mergeCell ref="U10:AA12"/>
    <mergeCell ref="AB10:AB12"/>
    <mergeCell ref="AC10:AC12"/>
    <mergeCell ref="B12:F12"/>
    <mergeCell ref="AD7:AD9"/>
    <mergeCell ref="AE7:AE9"/>
    <mergeCell ref="AF7:AF9"/>
    <mergeCell ref="G8:H9"/>
    <mergeCell ref="L8:M9"/>
    <mergeCell ref="U8:V9"/>
    <mergeCell ref="Z8:AA9"/>
    <mergeCell ref="B7:F8"/>
    <mergeCell ref="I7:K7"/>
    <mergeCell ref="N7:T9"/>
    <mergeCell ref="W7:Y7"/>
    <mergeCell ref="AB7:AB9"/>
    <mergeCell ref="AC7:AC9"/>
    <mergeCell ref="B9:F9"/>
    <mergeCell ref="AB4:AB6"/>
    <mergeCell ref="AC4:AC6"/>
    <mergeCell ref="AD4:AD6"/>
    <mergeCell ref="AE4:AE6"/>
    <mergeCell ref="AF4:AF6"/>
    <mergeCell ref="N5:O6"/>
    <mergeCell ref="S5:T6"/>
    <mergeCell ref="U5:V6"/>
    <mergeCell ref="Z5:AA6"/>
    <mergeCell ref="B3:F3"/>
    <mergeCell ref="G3:M3"/>
    <mergeCell ref="N3:T3"/>
    <mergeCell ref="U3:AA3"/>
    <mergeCell ref="B4:F5"/>
    <mergeCell ref="G4:M6"/>
    <mergeCell ref="P4:R4"/>
    <mergeCell ref="W4:Y4"/>
    <mergeCell ref="B6:F6"/>
  </mergeCells>
  <phoneticPr fontId="2"/>
  <pageMargins left="0.78740157480314965" right="0.78740157480314965" top="0.39370078740157483" bottom="0.78740157480314965" header="0.39370078740157483" footer="0.39370078740157483"/>
  <pageSetup paperSize="9" scale="70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日程表</vt:lpstr>
      <vt:lpstr>ブロック</vt:lpstr>
      <vt:lpstr>決勝トーナメント</vt:lpstr>
      <vt:lpstr>フレンドリー 決勝リーグ</vt:lpstr>
      <vt:lpstr>決勝トーナメント!Print_Area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Sono Fushiki</cp:lastModifiedBy>
  <cp:lastPrinted>2017-08-04T21:40:29Z</cp:lastPrinted>
  <dcterms:created xsi:type="dcterms:W3CDTF">2017-07-10T17:05:15Z</dcterms:created>
  <dcterms:modified xsi:type="dcterms:W3CDTF">2017-08-04T21:40:57Z</dcterms:modified>
</cp:coreProperties>
</file>